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-25\замство\"/>
    </mc:Choice>
  </mc:AlternateContent>
  <xr:revisionPtr revIDLastSave="0" documentId="13_ncr:1_{E50EFE0A-2B6E-4910-A859-4A85C9A13D3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43" i="5" l="1"/>
  <c r="AS443" i="5" s="1"/>
  <c r="AS465" i="5"/>
  <c r="AS453" i="5" l="1"/>
  <c r="AQ453" i="5" l="1"/>
  <c r="AQ455" i="5"/>
  <c r="AQ456" i="5"/>
  <c r="AQ457" i="5"/>
  <c r="AQ458" i="5"/>
  <c r="AQ459" i="5"/>
  <c r="AQ460" i="5"/>
  <c r="AQ461" i="5"/>
  <c r="AQ462" i="5"/>
  <c r="AQ463" i="5"/>
  <c r="AQ464" i="5"/>
  <c r="AQ465" i="5"/>
  <c r="AQ466" i="5"/>
  <c r="AQ467" i="5"/>
  <c r="AQ468" i="5"/>
  <c r="AQ469" i="5"/>
  <c r="AQ470" i="5"/>
  <c r="AQ471" i="5"/>
  <c r="AQ472" i="5"/>
  <c r="AQ473" i="5"/>
  <c r="AQ474" i="5"/>
  <c r="AQ475" i="5"/>
  <c r="AQ476" i="5"/>
  <c r="AQ454" i="5"/>
  <c r="AQ432" i="5"/>
  <c r="AQ433" i="5"/>
  <c r="AQ434" i="5"/>
  <c r="AQ435" i="5"/>
  <c r="AQ436" i="5"/>
  <c r="AQ437" i="5"/>
  <c r="AQ438" i="5"/>
  <c r="AQ439" i="5"/>
  <c r="AQ440" i="5"/>
  <c r="AQ441" i="5"/>
  <c r="AQ442" i="5"/>
  <c r="AQ444" i="5"/>
  <c r="AQ445" i="5"/>
  <c r="AQ446" i="5"/>
  <c r="AQ447" i="5"/>
  <c r="AQ431" i="5"/>
  <c r="AQ380" i="5"/>
  <c r="AQ381" i="5"/>
  <c r="AQ382" i="5"/>
  <c r="AQ383" i="5"/>
  <c r="AQ384" i="5"/>
  <c r="AQ385" i="5"/>
  <c r="AQ386" i="5"/>
  <c r="AQ387" i="5"/>
  <c r="AQ388" i="5"/>
  <c r="AQ389" i="5"/>
  <c r="AQ390" i="5"/>
  <c r="AQ391" i="5"/>
  <c r="AQ392" i="5"/>
  <c r="AQ393" i="5"/>
  <c r="AQ394" i="5"/>
  <c r="AQ395" i="5"/>
  <c r="AQ396" i="5"/>
  <c r="AQ397" i="5"/>
  <c r="AQ398" i="5"/>
  <c r="AQ399" i="5"/>
  <c r="AQ400" i="5"/>
  <c r="AQ401" i="5"/>
  <c r="AQ402" i="5"/>
  <c r="AQ403" i="5"/>
  <c r="AQ404" i="5"/>
  <c r="AQ405" i="5"/>
  <c r="AQ406" i="5"/>
  <c r="AQ407" i="5"/>
  <c r="AQ408" i="5"/>
  <c r="AQ409" i="5"/>
  <c r="AQ410" i="5"/>
  <c r="AQ411" i="5"/>
  <c r="AQ412" i="5"/>
  <c r="AQ413" i="5"/>
  <c r="AQ414" i="5"/>
  <c r="AQ415" i="5"/>
  <c r="AQ416" i="5"/>
  <c r="AQ417" i="5"/>
  <c r="AQ418" i="5"/>
  <c r="AQ419" i="5"/>
  <c r="AQ420" i="5"/>
  <c r="AQ421" i="5"/>
  <c r="AQ422" i="5"/>
  <c r="AQ423" i="5"/>
  <c r="AQ424" i="5"/>
  <c r="AQ425" i="5"/>
  <c r="AQ426" i="5"/>
  <c r="AQ379" i="5"/>
  <c r="AQ328" i="5"/>
  <c r="AQ329" i="5"/>
  <c r="AQ330" i="5"/>
  <c r="AQ331" i="5"/>
  <c r="AQ332" i="5"/>
  <c r="AQ333" i="5"/>
  <c r="AQ334" i="5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57" i="5"/>
  <c r="AQ358" i="5"/>
  <c r="AQ359" i="5"/>
  <c r="AQ360" i="5"/>
  <c r="AQ361" i="5"/>
  <c r="AQ362" i="5"/>
  <c r="AQ363" i="5"/>
  <c r="AQ364" i="5"/>
  <c r="AQ365" i="5"/>
  <c r="AQ366" i="5"/>
  <c r="AQ367" i="5"/>
  <c r="AQ368" i="5"/>
  <c r="AQ369" i="5"/>
  <c r="AQ370" i="5"/>
  <c r="AQ371" i="5"/>
  <c r="AQ372" i="5"/>
  <c r="AQ373" i="5"/>
  <c r="AQ374" i="5"/>
  <c r="AQ327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310" i="5"/>
  <c r="AQ311" i="5"/>
  <c r="AQ312" i="5"/>
  <c r="AQ313" i="5"/>
  <c r="AQ314" i="5"/>
  <c r="AQ315" i="5"/>
  <c r="AQ316" i="5"/>
  <c r="AQ317" i="5"/>
  <c r="AQ318" i="5"/>
  <c r="AQ319" i="5"/>
  <c r="AQ320" i="5"/>
  <c r="AQ321" i="5"/>
  <c r="AQ32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06" i="5"/>
  <c r="AQ207" i="5"/>
  <c r="AQ208" i="5"/>
  <c r="AQ209" i="5"/>
  <c r="AQ210" i="5"/>
  <c r="AQ211" i="5"/>
  <c r="AQ205" i="5"/>
  <c r="AQ264" i="5"/>
  <c r="AQ263" i="5"/>
  <c r="AQ212" i="5"/>
  <c r="AQ213" i="5"/>
  <c r="AQ214" i="5"/>
  <c r="AQ217" i="5"/>
  <c r="AQ218" i="5"/>
  <c r="AQ219" i="5"/>
  <c r="AQ204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155" i="5"/>
  <c r="AQ150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11" i="5"/>
  <c r="AQ72" i="5"/>
  <c r="AR464" i="5" l="1"/>
  <c r="AR468" i="5"/>
  <c r="AR467" i="5"/>
  <c r="AR466" i="5"/>
  <c r="AR463" i="5"/>
  <c r="AR462" i="5"/>
  <c r="AR461" i="5"/>
  <c r="AR460" i="5"/>
  <c r="AR459" i="5"/>
  <c r="AR458" i="5"/>
  <c r="AR457" i="5"/>
  <c r="AR456" i="5"/>
  <c r="AR455" i="5"/>
  <c r="AR454" i="5"/>
  <c r="AR453" i="5"/>
  <c r="AR447" i="5"/>
  <c r="AR446" i="5"/>
  <c r="AR445" i="5"/>
  <c r="AR444" i="5"/>
  <c r="AR441" i="5"/>
  <c r="AR440" i="5"/>
  <c r="AR439" i="5"/>
  <c r="AR438" i="5"/>
  <c r="AR437" i="5"/>
  <c r="AR435" i="5"/>
  <c r="AR436" i="5"/>
  <c r="AR434" i="5"/>
  <c r="AR433" i="5"/>
  <c r="AR432" i="5"/>
  <c r="AR431" i="5"/>
  <c r="AR425" i="5"/>
  <c r="AR426" i="5"/>
  <c r="AR424" i="5"/>
  <c r="AR419" i="5"/>
  <c r="AR420" i="5"/>
  <c r="AR421" i="5"/>
  <c r="AR422" i="5"/>
  <c r="AR423" i="5"/>
  <c r="AR418" i="5"/>
  <c r="AR413" i="5"/>
  <c r="AR414" i="5"/>
  <c r="AR415" i="5"/>
  <c r="AR416" i="5"/>
  <c r="AR417" i="5"/>
  <c r="AR412" i="5"/>
  <c r="AR410" i="5"/>
  <c r="AR411" i="5"/>
  <c r="AR409" i="5"/>
  <c r="AR407" i="5"/>
  <c r="AR408" i="5"/>
  <c r="AR406" i="5"/>
  <c r="AR404" i="5"/>
  <c r="AR405" i="5"/>
  <c r="AR403" i="5"/>
  <c r="AR401" i="5"/>
  <c r="AR402" i="5"/>
  <c r="AR400" i="5"/>
  <c r="AR395" i="5"/>
  <c r="AR396" i="5"/>
  <c r="AR397" i="5"/>
  <c r="AR398" i="5"/>
  <c r="AR399" i="5"/>
  <c r="AR394" i="5"/>
  <c r="AR380" i="5"/>
  <c r="AR381" i="5"/>
  <c r="AR382" i="5"/>
  <c r="AR383" i="5"/>
  <c r="AR384" i="5"/>
  <c r="AR385" i="5"/>
  <c r="AR386" i="5"/>
  <c r="AR387" i="5"/>
  <c r="AR388" i="5"/>
  <c r="AR389" i="5"/>
  <c r="AR390" i="5"/>
  <c r="AR391" i="5"/>
  <c r="AR392" i="5"/>
  <c r="AR393" i="5"/>
  <c r="AR379" i="5"/>
  <c r="AR374" i="5"/>
  <c r="AR373" i="5"/>
  <c r="AR372" i="5"/>
  <c r="AR364" i="5"/>
  <c r="AR365" i="5"/>
  <c r="AR366" i="5"/>
  <c r="AR367" i="5"/>
  <c r="AR368" i="5"/>
  <c r="AR369" i="5"/>
  <c r="AR370" i="5"/>
  <c r="AR371" i="5"/>
  <c r="AR363" i="5"/>
  <c r="AR352" i="5"/>
  <c r="AR353" i="5"/>
  <c r="AR354" i="5"/>
  <c r="AR355" i="5"/>
  <c r="AR356" i="5"/>
  <c r="AR357" i="5"/>
  <c r="AR358" i="5"/>
  <c r="AR359" i="5"/>
  <c r="AR360" i="5"/>
  <c r="AR361" i="5"/>
  <c r="AR362" i="5"/>
  <c r="AR351" i="5"/>
  <c r="AR349" i="5"/>
  <c r="AR350" i="5"/>
  <c r="AR348" i="5"/>
  <c r="AR343" i="5"/>
  <c r="AR344" i="5"/>
  <c r="AR345" i="5"/>
  <c r="AR346" i="5"/>
  <c r="AR347" i="5"/>
  <c r="AR342" i="5"/>
  <c r="AR340" i="5"/>
  <c r="AR341" i="5"/>
  <c r="AR339" i="5"/>
  <c r="AR334" i="5"/>
  <c r="AR335" i="5"/>
  <c r="AR336" i="5"/>
  <c r="AR337" i="5"/>
  <c r="AR338" i="5"/>
  <c r="AR333" i="5"/>
  <c r="AR331" i="5"/>
  <c r="AR332" i="5"/>
  <c r="AR330" i="5"/>
  <c r="AR328" i="5"/>
  <c r="AR329" i="5"/>
  <c r="AR327" i="5"/>
  <c r="AR317" i="5"/>
  <c r="AR318" i="5"/>
  <c r="AR319" i="5"/>
  <c r="AR321" i="5"/>
  <c r="AR322" i="5"/>
  <c r="AR315" i="5"/>
  <c r="AR305" i="5"/>
  <c r="AR306" i="5"/>
  <c r="AR307" i="5"/>
  <c r="AR309" i="5"/>
  <c r="AR310" i="5"/>
  <c r="AR311" i="5"/>
  <c r="AR313" i="5"/>
  <c r="AR314" i="5"/>
  <c r="AR303" i="5"/>
  <c r="AR297" i="5"/>
  <c r="AR298" i="5"/>
  <c r="AR299" i="5"/>
  <c r="AR301" i="5"/>
  <c r="AR302" i="5"/>
  <c r="AR295" i="5"/>
  <c r="AR293" i="5"/>
  <c r="AR294" i="5"/>
  <c r="AR291" i="5"/>
  <c r="AR285" i="5"/>
  <c r="AR286" i="5"/>
  <c r="AR287" i="5"/>
  <c r="AR289" i="5"/>
  <c r="AR290" i="5"/>
  <c r="AR283" i="5"/>
  <c r="AR281" i="5"/>
  <c r="AR282" i="5"/>
  <c r="AR279" i="5"/>
  <c r="AR273" i="5"/>
  <c r="AR274" i="5"/>
  <c r="AR275" i="5"/>
  <c r="AR277" i="5"/>
  <c r="AR278" i="5"/>
  <c r="AR271" i="5"/>
  <c r="AR269" i="5"/>
  <c r="AR270" i="5"/>
  <c r="AR267" i="5"/>
  <c r="AR264" i="5"/>
  <c r="AR266" i="5"/>
  <c r="AR263" i="5"/>
  <c r="AR252" i="5"/>
  <c r="AR253" i="5"/>
  <c r="AR254" i="5"/>
  <c r="AR257" i="5"/>
  <c r="AR258" i="5"/>
  <c r="AR249" i="5"/>
  <c r="AR232" i="5"/>
  <c r="AR233" i="5"/>
  <c r="AR234" i="5"/>
  <c r="AR237" i="5"/>
  <c r="AR238" i="5"/>
  <c r="AR239" i="5"/>
  <c r="AR242" i="5"/>
  <c r="AR243" i="5"/>
  <c r="AR244" i="5"/>
  <c r="AR247" i="5"/>
  <c r="AR248" i="5"/>
  <c r="AR229" i="5"/>
  <c r="AR227" i="5"/>
  <c r="AR228" i="5"/>
  <c r="AR224" i="5"/>
  <c r="AR222" i="5"/>
  <c r="AR223" i="5"/>
  <c r="AR219" i="5"/>
  <c r="AR212" i="5"/>
  <c r="AR213" i="5"/>
  <c r="AR214" i="5"/>
  <c r="AR217" i="5"/>
  <c r="AR218" i="5"/>
  <c r="AR209" i="5"/>
  <c r="AR207" i="5"/>
  <c r="AR208" i="5"/>
  <c r="AR204" i="5"/>
  <c r="AR194" i="5"/>
  <c r="AR195" i="5"/>
  <c r="AR196" i="5"/>
  <c r="AR198" i="5"/>
  <c r="AR199" i="5"/>
  <c r="AR193" i="5"/>
  <c r="AR177" i="5"/>
  <c r="AR178" i="5"/>
  <c r="AR179" i="5"/>
  <c r="AR181" i="5"/>
  <c r="AR182" i="5"/>
  <c r="AR183" i="5"/>
  <c r="AR185" i="5"/>
  <c r="AR186" i="5"/>
  <c r="AR187" i="5"/>
  <c r="AR189" i="5"/>
  <c r="AR190" i="5"/>
  <c r="AR175" i="5"/>
  <c r="AR173" i="5"/>
  <c r="AR174" i="5"/>
  <c r="AR171" i="5"/>
  <c r="AR169" i="5"/>
  <c r="AR170" i="5"/>
  <c r="AR167" i="5"/>
  <c r="AR160" i="5"/>
  <c r="AR162" i="5"/>
  <c r="AR163" i="5"/>
  <c r="AR165" i="5"/>
  <c r="AR166" i="5"/>
  <c r="AR159" i="5"/>
  <c r="AR156" i="5"/>
  <c r="AR158" i="5"/>
  <c r="AR155" i="5"/>
  <c r="AR132" i="5"/>
  <c r="AR134" i="5"/>
  <c r="AR135" i="5"/>
  <c r="AR136" i="5"/>
  <c r="AR138" i="5"/>
  <c r="AR139" i="5"/>
  <c r="AR140" i="5"/>
  <c r="AR142" i="5"/>
  <c r="AR143" i="5"/>
  <c r="AR144" i="5"/>
  <c r="AR146" i="5"/>
  <c r="AR131" i="5"/>
  <c r="AR92" i="5"/>
  <c r="AR94" i="5"/>
  <c r="AR95" i="5"/>
  <c r="AR96" i="5"/>
  <c r="AR98" i="5"/>
  <c r="AR99" i="5"/>
  <c r="AR100" i="5"/>
  <c r="AR102" i="5"/>
  <c r="AR91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458" i="5" l="1"/>
  <c r="AS459" i="5"/>
  <c r="AS460" i="5"/>
  <c r="AS461" i="5"/>
  <c r="AS462" i="5"/>
  <c r="AS463" i="5"/>
  <c r="AS464" i="5"/>
  <c r="AS466" i="5"/>
  <c r="AS467" i="5"/>
  <c r="AS468" i="5"/>
  <c r="AS437" i="5" l="1"/>
  <c r="AS438" i="5"/>
  <c r="AS439" i="5"/>
  <c r="AS440" i="5"/>
  <c r="AS441" i="5"/>
  <c r="AS442" i="5"/>
  <c r="AS444" i="5"/>
  <c r="AS445" i="5"/>
  <c r="AS446" i="5"/>
  <c r="AS447" i="5"/>
  <c r="AS398" i="5"/>
  <c r="AS399" i="5"/>
  <c r="AS400" i="5"/>
  <c r="AS401" i="5"/>
  <c r="AS402" i="5"/>
  <c r="AS403" i="5"/>
  <c r="AS404" i="5"/>
  <c r="AS405" i="5"/>
  <c r="AS406" i="5"/>
  <c r="AS407" i="5"/>
  <c r="AS408" i="5"/>
  <c r="AS409" i="5"/>
  <c r="AS410" i="5"/>
  <c r="AS411" i="5"/>
  <c r="AS412" i="5"/>
  <c r="AS413" i="5"/>
  <c r="AS414" i="5"/>
  <c r="AS415" i="5"/>
  <c r="AS416" i="5"/>
  <c r="AS417" i="5"/>
  <c r="AS418" i="5"/>
  <c r="AS419" i="5"/>
  <c r="AS420" i="5"/>
  <c r="AS421" i="5"/>
  <c r="AS422" i="5"/>
  <c r="AS423" i="5"/>
  <c r="AS348" i="5"/>
  <c r="AS349" i="5"/>
  <c r="AS350" i="5"/>
  <c r="AS351" i="5"/>
  <c r="AS352" i="5"/>
  <c r="AS353" i="5"/>
  <c r="AS354" i="5"/>
  <c r="AS355" i="5"/>
  <c r="AS356" i="5"/>
  <c r="AS357" i="5"/>
  <c r="AS358" i="5"/>
  <c r="AS359" i="5"/>
  <c r="AS360" i="5"/>
  <c r="AS361" i="5"/>
  <c r="AS362" i="5"/>
  <c r="AS363" i="5"/>
  <c r="AS364" i="5"/>
  <c r="AS365" i="5"/>
  <c r="AS366" i="5"/>
  <c r="AS367" i="5"/>
  <c r="AS368" i="5"/>
  <c r="AS369" i="5"/>
  <c r="AS370" i="5"/>
  <c r="AS371" i="5"/>
  <c r="AS372" i="5"/>
  <c r="AS303" i="5"/>
  <c r="AS305" i="5"/>
  <c r="AS306" i="5"/>
  <c r="AS307" i="5"/>
  <c r="AS309" i="5"/>
  <c r="AS310" i="5"/>
  <c r="AS311" i="5"/>
  <c r="AS313" i="5"/>
  <c r="AS314" i="5"/>
  <c r="AS315" i="5"/>
  <c r="AS317" i="5"/>
  <c r="AS318" i="5"/>
  <c r="AS319" i="5"/>
  <c r="AS321" i="5"/>
  <c r="AS297" i="5"/>
  <c r="AS298" i="5"/>
  <c r="AS299" i="5"/>
  <c r="AS301" i="5"/>
  <c r="AS239" i="5"/>
  <c r="AS242" i="5"/>
  <c r="AS243" i="5"/>
  <c r="AS244" i="5"/>
  <c r="AS247" i="5"/>
  <c r="AS248" i="5"/>
  <c r="AS249" i="5"/>
  <c r="AS252" i="5"/>
  <c r="AS253" i="5"/>
  <c r="AS254" i="5"/>
  <c r="AS257" i="5"/>
  <c r="AS258" i="5"/>
  <c r="AS160" i="5" l="1"/>
  <c r="AS194" i="5"/>
  <c r="AS195" i="5"/>
  <c r="AS196" i="5"/>
  <c r="AS198" i="5"/>
  <c r="AS199" i="5"/>
  <c r="AS193" i="5"/>
  <c r="AS181" i="5"/>
  <c r="AS182" i="5"/>
  <c r="AS183" i="5"/>
  <c r="AS185" i="5"/>
  <c r="AS186" i="5"/>
  <c r="AS187" i="5"/>
  <c r="AS189" i="5"/>
  <c r="AS190" i="5"/>
  <c r="AS179" i="5"/>
  <c r="AR149" i="5"/>
  <c r="AR150" i="5"/>
  <c r="AR147" i="5"/>
  <c r="AR65" i="5"/>
  <c r="AR66" i="5"/>
  <c r="AR64" i="5"/>
  <c r="AR104" i="5"/>
  <c r="AR106" i="5"/>
  <c r="AR103" i="5"/>
  <c r="AS134" i="5"/>
  <c r="AS135" i="5"/>
  <c r="AS136" i="5"/>
  <c r="AS138" i="5"/>
  <c r="AS139" i="5"/>
  <c r="AS140" i="5"/>
  <c r="AS142" i="5"/>
  <c r="AS143" i="5"/>
  <c r="AR127" i="5"/>
  <c r="AR128" i="5"/>
  <c r="AR130" i="5"/>
  <c r="AR125" i="5"/>
  <c r="AR126" i="5"/>
  <c r="AR123" i="5"/>
  <c r="AR119" i="5"/>
  <c r="AR120" i="5"/>
  <c r="AR122" i="5"/>
  <c r="AR116" i="5"/>
  <c r="AR118" i="5"/>
  <c r="AR115" i="5"/>
  <c r="AR112" i="5"/>
  <c r="AR114" i="5"/>
  <c r="AR111" i="5"/>
  <c r="AS178" i="5"/>
  <c r="AS177" i="5"/>
  <c r="AS175" i="5"/>
  <c r="AS174" i="5"/>
  <c r="AS173" i="5"/>
  <c r="AS171" i="5"/>
  <c r="AS170" i="5"/>
  <c r="AS169" i="5"/>
  <c r="AS167" i="5"/>
  <c r="AS166" i="5"/>
  <c r="AS165" i="5"/>
  <c r="AS163" i="5"/>
  <c r="AS162" i="5"/>
  <c r="AS159" i="5"/>
  <c r="AS158" i="5"/>
  <c r="AS156" i="5"/>
  <c r="AS155" i="5"/>
  <c r="AQ106" i="5"/>
  <c r="AQ104" i="5"/>
  <c r="AQ103" i="5"/>
  <c r="AQ102" i="5"/>
  <c r="AS102" i="5" s="1"/>
  <c r="AQ100" i="5"/>
  <c r="AS100" i="5" s="1"/>
  <c r="AQ99" i="5"/>
  <c r="AS99" i="5" s="1"/>
  <c r="AQ98" i="5"/>
  <c r="AS98" i="5" s="1"/>
  <c r="AQ96" i="5"/>
  <c r="AS96" i="5" s="1"/>
  <c r="AQ95" i="5"/>
  <c r="AS95" i="5" s="1"/>
  <c r="AQ94" i="5"/>
  <c r="AS94" i="5" s="1"/>
  <c r="AQ92" i="5"/>
  <c r="AS92" i="5" s="1"/>
  <c r="AQ91" i="5"/>
  <c r="AS91" i="5" s="1"/>
  <c r="AR90" i="5"/>
  <c r="AQ90" i="5"/>
  <c r="AR88" i="5"/>
  <c r="AQ88" i="5"/>
  <c r="AR87" i="5"/>
  <c r="AQ87" i="5"/>
  <c r="AR86" i="5"/>
  <c r="AQ86" i="5"/>
  <c r="AR84" i="5"/>
  <c r="AQ84" i="5"/>
  <c r="AR83" i="5"/>
  <c r="AQ83" i="5"/>
  <c r="AR82" i="5"/>
  <c r="AQ82" i="5"/>
  <c r="AR80" i="5"/>
  <c r="AQ80" i="5"/>
  <c r="AR79" i="5"/>
  <c r="AQ79" i="5"/>
  <c r="AR78" i="5"/>
  <c r="AQ78" i="5"/>
  <c r="AR76" i="5"/>
  <c r="AQ76" i="5"/>
  <c r="AR75" i="5"/>
  <c r="AQ75" i="5"/>
  <c r="AR74" i="5"/>
  <c r="AQ74" i="5"/>
  <c r="AR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S457" i="5"/>
  <c r="AS456" i="5"/>
  <c r="AS455" i="5"/>
  <c r="AS454" i="5"/>
  <c r="AS452" i="5"/>
  <c r="AS436" i="5"/>
  <c r="AS435" i="5"/>
  <c r="AS434" i="5"/>
  <c r="AS433" i="5"/>
  <c r="AS432" i="5"/>
  <c r="AS431" i="5"/>
  <c r="AS426" i="5"/>
  <c r="AS425" i="5"/>
  <c r="AS424" i="5"/>
  <c r="AS397" i="5"/>
  <c r="AS396" i="5"/>
  <c r="AS395" i="5"/>
  <c r="AS394" i="5"/>
  <c r="AS393" i="5"/>
  <c r="AS392" i="5"/>
  <c r="AS391" i="5"/>
  <c r="AS390" i="5"/>
  <c r="AS389" i="5"/>
  <c r="AS388" i="5"/>
  <c r="AS387" i="5"/>
  <c r="AS386" i="5"/>
  <c r="AS385" i="5"/>
  <c r="AS384" i="5"/>
  <c r="AS383" i="5"/>
  <c r="AS382" i="5"/>
  <c r="AS381" i="5"/>
  <c r="AS380" i="5"/>
  <c r="AS379" i="5"/>
  <c r="AS374" i="5"/>
  <c r="AS373" i="5"/>
  <c r="AS347" i="5"/>
  <c r="AS346" i="5"/>
  <c r="AS345" i="5"/>
  <c r="AS344" i="5"/>
  <c r="AS343" i="5"/>
  <c r="AS342" i="5"/>
  <c r="AS341" i="5"/>
  <c r="AS340" i="5"/>
  <c r="AS339" i="5"/>
  <c r="AS338" i="5"/>
  <c r="AS337" i="5"/>
  <c r="AS336" i="5"/>
  <c r="AS335" i="5"/>
  <c r="AS334" i="5"/>
  <c r="AS333" i="5"/>
  <c r="AS332" i="5"/>
  <c r="AS331" i="5"/>
  <c r="AS330" i="5"/>
  <c r="AS329" i="5"/>
  <c r="AS328" i="5"/>
  <c r="AS327" i="5"/>
  <c r="AS322" i="5"/>
  <c r="AS302" i="5"/>
  <c r="AS295" i="5"/>
  <c r="AS294" i="5"/>
  <c r="AS293" i="5"/>
  <c r="AS291" i="5"/>
  <c r="AS290" i="5"/>
  <c r="AS289" i="5"/>
  <c r="AS287" i="5"/>
  <c r="AS286" i="5"/>
  <c r="AS285" i="5"/>
  <c r="AS283" i="5"/>
  <c r="AS282" i="5"/>
  <c r="AS281" i="5"/>
  <c r="AS279" i="5"/>
  <c r="AS278" i="5"/>
  <c r="AS277" i="5"/>
  <c r="AS275" i="5"/>
  <c r="AS274" i="5"/>
  <c r="AS273" i="5"/>
  <c r="AS271" i="5"/>
  <c r="AS270" i="5"/>
  <c r="AS269" i="5"/>
  <c r="AS267" i="5"/>
  <c r="AS266" i="5"/>
  <c r="AS264" i="5"/>
  <c r="AS263" i="5"/>
  <c r="AS238" i="5"/>
  <c r="AS237" i="5"/>
  <c r="AS234" i="5"/>
  <c r="AS233" i="5"/>
  <c r="AS232" i="5"/>
  <c r="AS229" i="5"/>
  <c r="AS228" i="5"/>
  <c r="AS227" i="5"/>
  <c r="AS224" i="5"/>
  <c r="AS223" i="5"/>
  <c r="AS222" i="5"/>
  <c r="AS219" i="5"/>
  <c r="AS218" i="5"/>
  <c r="AS217" i="5"/>
  <c r="AS214" i="5"/>
  <c r="AS213" i="5"/>
  <c r="AS212" i="5"/>
  <c r="AS209" i="5"/>
  <c r="AS208" i="5"/>
  <c r="AS207" i="5"/>
  <c r="AS204" i="5"/>
  <c r="AS146" i="5"/>
  <c r="AS144" i="5"/>
  <c r="AS132" i="5"/>
  <c r="AS131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47" i="5" l="1"/>
  <c r="AS150" i="5"/>
  <c r="AS149" i="5"/>
  <c r="AS119" i="5"/>
  <c r="AS127" i="5"/>
  <c r="AS12" i="5"/>
  <c r="AS20" i="5"/>
  <c r="AS76" i="5"/>
  <c r="AS87" i="5"/>
  <c r="AS19" i="5"/>
  <c r="AS112" i="5"/>
  <c r="AS78" i="5"/>
  <c r="AS88" i="5"/>
  <c r="AS118" i="5"/>
  <c r="AS17" i="5"/>
  <c r="AS80" i="5"/>
  <c r="AS72" i="5"/>
  <c r="AS23" i="5"/>
  <c r="AS115" i="5"/>
  <c r="AS114" i="5"/>
  <c r="AS111" i="5"/>
  <c r="AS120" i="5"/>
  <c r="AS79" i="5"/>
  <c r="AS90" i="5"/>
  <c r="AS122" i="5"/>
  <c r="AS130" i="5"/>
  <c r="AS21" i="5"/>
  <c r="AS106" i="5"/>
  <c r="AS82" i="5"/>
  <c r="AS74" i="5"/>
  <c r="AS75" i="5"/>
  <c r="AS86" i="5"/>
  <c r="AS18" i="5"/>
  <c r="AS123" i="5"/>
  <c r="AS64" i="5"/>
  <c r="AS50" i="5"/>
  <c r="AS116" i="5"/>
  <c r="AS125" i="5"/>
  <c r="AS45" i="5"/>
  <c r="AS104" i="5"/>
  <c r="AS128" i="5"/>
  <c r="AS126" i="5"/>
  <c r="AS103" i="5"/>
  <c r="AS83" i="5"/>
  <c r="AS14" i="5"/>
  <c r="AS22" i="5"/>
  <c r="AS84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<sst xmlns="http://schemas.openxmlformats.org/spreadsheetml/2006/main" count="1321" uniqueCount="217">
  <si>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</si>
  <si>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</si>
  <si>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</si>
  <si>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</si>
  <si>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</si>
  <si>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</si>
  <si>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</si>
  <si>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</si>
  <si>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</si>
  <si>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</si>
  <si>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</si>
  <si>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</si>
  <si>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</si>
  <si>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</si>
  <si>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</si>
  <si>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</si>
  <si>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</si>
  <si>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</si>
  <si>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</si>
  <si>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</si>
  <si>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</si>
  <si>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</si>
  <si>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</si>
  <si>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</si>
  <si>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</si>
  <si>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</si>
  <si>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</si>
  <si>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</si>
  <si>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</si>
  <si>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</si>
  <si>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</si>
  <si>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</si>
  <si>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</si>
  <si>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</si>
  <si>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</si>
  <si>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</si>
  <si>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</si>
  <si>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</si>
  <si>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</si>
  <si>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</si>
  <si>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</si>
  <si>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</si>
  <si>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</si>
  <si>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</si>
  <si>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</si>
  <si>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</si>
  <si>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</si>
  <si>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</si>
  <si>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</si>
  <si>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</si>
  <si>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</si>
  <si>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</si>
  <si>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</si>
  <si>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</si>
  <si>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</si>
  <si>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</si>
  <si>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</si>
  <si>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</si>
  <si>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</si>
  <si>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</si>
  <si>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</si>
  <si>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</si>
  <si>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</si>
  <si>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</si>
  <si>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</si>
  <si>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</si>
  <si>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</si>
  <si>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</si>
  <si>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</si>
  <si>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</si>
  <si>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</si>
  <si>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</si>
  <si>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</si>
  <si>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</si>
  <si>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</si>
  <si>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</si>
  <si>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</si>
  <si>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</si>
  <si>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</si>
  <si>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</si>
  <si>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</si>
  <si>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</si>
  <si>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</si>
  <si>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</si>
  <si>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</si>
  <si>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</si>
  <si>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</si>
  <si>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</si>
  <si>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</si>
  <si>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</si>
  <si>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</si>
  <si>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</si>
  <si>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</si>
  <si>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</si>
  <si>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</si>
  <si>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</si>
  <si>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</si>
  <si>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</si>
  <si>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</si>
  <si>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</si>
  <si>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</si>
  <si>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</si>
  <si>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</si>
  <si>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</si>
  <si>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</si>
  <si>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</si>
  <si>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</si>
  <si>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</si>
  <si>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</si>
  <si>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</si>
  <si>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</si>
  <si>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</si>
  <si>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</si>
  <si>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</si>
  <si>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</si>
  <si>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</si>
  <si>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</si>
  <si>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</si>
  <si>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</si>
  <si>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</si>
  <si>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</si>
  <si>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</si>
  <si>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</si>
  <si>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</si>
  <si>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</si>
  <si>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</si>
  <si>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</si>
  <si>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</si>
  <si>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</si>
  <si>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</si>
  <si>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</si>
  <si>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</si>
  <si>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</si>
  <si>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</si>
  <si>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МАОУ СОШ №7</t>
  </si>
  <si>
    <r>
      <t xml:space="preserve"> №_</t>
    </r>
    <r>
      <rPr>
        <u/>
        <sz val="12"/>
        <color theme="1"/>
        <rFont val="Times New Roman"/>
        <family val="1"/>
        <charset val="204"/>
      </rPr>
      <t>192-ОД_</t>
    </r>
  </si>
  <si>
    <t>192-ОД</t>
  </si>
  <si>
    <t>1 полугодие 2025-26 учебного года</t>
  </si>
  <si>
    <t>с.Патруши</t>
  </si>
  <si>
    <t>к.р. 14.10</t>
  </si>
  <si>
    <t>К.Р. 16.10</t>
  </si>
  <si>
    <t>К.Р. 16.09</t>
  </si>
  <si>
    <t>К.Р. 18.09</t>
  </si>
  <si>
    <t>К.Р. 16.12</t>
  </si>
  <si>
    <t>К.Р. 18.12</t>
  </si>
  <si>
    <t>К.Р. 24.12</t>
  </si>
  <si>
    <t>К.Р. 22.12</t>
  </si>
  <si>
    <t>3г</t>
  </si>
  <si>
    <t>К.Р. 21.10</t>
  </si>
  <si>
    <t>К.Р. 22.10</t>
  </si>
  <si>
    <t>К.Р. 20.10</t>
  </si>
  <si>
    <t>К.Р. 23.12</t>
  </si>
  <si>
    <t>4г</t>
  </si>
  <si>
    <t>5г</t>
  </si>
  <si>
    <t>К.Р 11.09</t>
  </si>
  <si>
    <t>СОЧ 14.10</t>
  </si>
  <si>
    <t>К.Р. 8.10</t>
  </si>
  <si>
    <t>К.Р. 3.10</t>
  </si>
  <si>
    <t>К.Р. 13.11</t>
  </si>
  <si>
    <t>К.Р. 14.11</t>
  </si>
  <si>
    <t>К.Р. 27.11</t>
  </si>
  <si>
    <t>К.Р. 01.12</t>
  </si>
  <si>
    <t>К.Р. 17.12</t>
  </si>
  <si>
    <t>К.Р. 19.12</t>
  </si>
  <si>
    <t>6Г</t>
  </si>
  <si>
    <t>6Д</t>
  </si>
  <si>
    <t>К.Р. 15.09</t>
  </si>
  <si>
    <t>К.Р. 17.09</t>
  </si>
  <si>
    <t>К.Р. 15.10</t>
  </si>
  <si>
    <t>К.Р. 18.11</t>
  </si>
  <si>
    <t>К.Р. 26.11</t>
  </si>
  <si>
    <t>К.Р 4.12</t>
  </si>
  <si>
    <t>К.Р. 29.12</t>
  </si>
  <si>
    <t>К.Р. 19.11</t>
  </si>
  <si>
    <t>СОЧ 25.11</t>
  </si>
  <si>
    <t>К.Р. 15.12</t>
  </si>
  <si>
    <t>К.Р. 10.09</t>
  </si>
  <si>
    <t>7г</t>
  </si>
  <si>
    <t>К.Р. 25.12</t>
  </si>
  <si>
    <t>К.Р. 2.12</t>
  </si>
  <si>
    <t>К.Р. 28.10</t>
  </si>
  <si>
    <t>К.Р. 26.12</t>
  </si>
  <si>
    <t>К.Р. 11.11</t>
  </si>
  <si>
    <t>К.Р. 10.12</t>
  </si>
  <si>
    <t>К.Р. 5.12</t>
  </si>
  <si>
    <t>К.Р. 25.11</t>
  </si>
  <si>
    <t>К.Р.        10.10</t>
  </si>
  <si>
    <t>К.Р. 1.12</t>
  </si>
  <si>
    <t>К.Р. 9.10</t>
  </si>
  <si>
    <t>К.Р. 3.12</t>
  </si>
  <si>
    <t>К.Р. 8.12</t>
  </si>
  <si>
    <t>К.Р. 24.11</t>
  </si>
  <si>
    <t>К.Р. 23.10</t>
  </si>
  <si>
    <t>К.Р. 28.11</t>
  </si>
  <si>
    <t>К.Р. 30.10</t>
  </si>
  <si>
    <t>К.Р. 20.11</t>
  </si>
  <si>
    <t>К.Р. 25.09</t>
  </si>
  <si>
    <t>К.Р. 24.10</t>
  </si>
  <si>
    <t>К.Р. 10.10</t>
  </si>
  <si>
    <t>К.Р. 23.11</t>
  </si>
  <si>
    <t>К.Р. 22.11</t>
  </si>
  <si>
    <t>К.Р. 8.11</t>
  </si>
  <si>
    <t>К.Р. 4. 11</t>
  </si>
  <si>
    <t>К. Р. 8.10</t>
  </si>
  <si>
    <t>К.Р.12.11</t>
  </si>
  <si>
    <t>К.Р. 4.12</t>
  </si>
  <si>
    <t>К.Р. 6.10</t>
  </si>
  <si>
    <t>К.Р. 11.12</t>
  </si>
  <si>
    <t>КР. 6.11</t>
  </si>
  <si>
    <t>К.Р. 17.10</t>
  </si>
  <si>
    <t>К.Р. 29.11</t>
  </si>
  <si>
    <t>К.Р. 27.12</t>
  </si>
  <si>
    <t>Обществознание БАЗА</t>
  </si>
  <si>
    <t>ОБществознание ПРОФИЛЬ</t>
  </si>
  <si>
    <t>ОБЩествознание Б</t>
  </si>
  <si>
    <t>Обществознание ПР</t>
  </si>
  <si>
    <t>К.Р. 13.10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</si>
</sst>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16" fontId="19" fillId="0" borderId="0" xfId="0" applyNumberFormat="1" applyFont="1" applyAlignment="1">
      <alignment vertical="center"/>
    </xf>
    <xf numFmtId="14" fontId="2" fillId="0" borderId="0" xfId="0" applyNumberFormat="1" applyFont="1"/>
    <xf numFmtId="0" fontId="7" fillId="9" borderId="1" xfId="0" applyFont="1" applyFill="1" applyBorder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 applyAlignment="1">
      <alignment vertical="center" wrapText="1"/>
    </xf>
    <xf numFmtId="0" fontId="6" fillId="8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" fontId="6" fillId="9" borderId="1" xfId="0" applyNumberFormat="1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337</xdr:row>
      <xdr:rowOff>0</xdr:rowOff>
    </xdr:from>
    <xdr:to>
      <xdr:col>16</xdr:col>
      <xdr:colOff>7620</xdr:colOff>
      <xdr:row>338</xdr:row>
      <xdr:rowOff>7620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60C08E4-9D13-E382-A741-2229170C3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9920" y="93703140"/>
          <a:ext cx="37338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4" workbookViewId="0">
      <selection activeCell="A21" sqref="A21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1" t="s">
        <v>52</v>
      </c>
    </row>
    <row r="2" spans="1:1" ht="18" x14ac:dyDescent="0.3">
      <c r="A2" s="12"/>
    </row>
    <row r="3" spans="1:1" ht="138.75" customHeight="1" x14ac:dyDescent="0.3">
      <c r="A3" s="13" t="s">
        <v>131</v>
      </c>
    </row>
    <row r="4" spans="1:1" ht="234" x14ac:dyDescent="0.3">
      <c r="A4" s="18" t="s">
        <v>122</v>
      </c>
    </row>
    <row r="5" spans="1:1" ht="31.5" customHeight="1" x14ac:dyDescent="0.3">
      <c r="A5" s="13" t="s">
        <v>43</v>
      </c>
    </row>
    <row r="6" spans="1:1" ht="28.5" customHeight="1" x14ac:dyDescent="0.3">
      <c r="A6" s="14" t="s">
        <v>44</v>
      </c>
    </row>
    <row r="7" spans="1:1" ht="19.5" customHeight="1" x14ac:dyDescent="0.3">
      <c r="A7" s="14" t="s">
        <v>45</v>
      </c>
    </row>
    <row r="8" spans="1:1" s="16" customFormat="1" ht="26.25" customHeight="1" x14ac:dyDescent="0.3">
      <c r="A8" s="15" t="s">
        <v>91</v>
      </c>
    </row>
    <row r="9" spans="1:1" s="16" customFormat="1" ht="25.5" customHeight="1" x14ac:dyDescent="0.3">
      <c r="A9" s="15" t="s">
        <v>46</v>
      </c>
    </row>
    <row r="10" spans="1:1" s="16" customFormat="1" ht="39" customHeight="1" x14ac:dyDescent="0.3">
      <c r="A10" s="19" t="s">
        <v>60</v>
      </c>
    </row>
    <row r="11" spans="1:1" s="16" customFormat="1" ht="36.75" customHeight="1" x14ac:dyDescent="0.3">
      <c r="A11" s="19" t="s">
        <v>92</v>
      </c>
    </row>
    <row r="12" spans="1:1" s="16" customFormat="1" ht="18" x14ac:dyDescent="0.3">
      <c r="A12" s="15" t="s">
        <v>125</v>
      </c>
    </row>
    <row r="13" spans="1:1" s="16" customFormat="1" ht="18" x14ac:dyDescent="0.3">
      <c r="A13" s="17" t="s">
        <v>47</v>
      </c>
    </row>
    <row r="14" spans="1:1" s="16" customFormat="1" ht="18" x14ac:dyDescent="0.3">
      <c r="A14" s="19" t="s">
        <v>72</v>
      </c>
    </row>
    <row r="15" spans="1:1" s="16" customFormat="1" ht="18" x14ac:dyDescent="0.3">
      <c r="A15" s="15" t="s">
        <v>48</v>
      </c>
    </row>
    <row r="16" spans="1:1" s="16" customFormat="1" ht="18" x14ac:dyDescent="0.3">
      <c r="A16" s="19" t="s">
        <v>66</v>
      </c>
    </row>
    <row r="17" spans="1:1" s="16" customFormat="1" ht="18" x14ac:dyDescent="0.3">
      <c r="A17" s="15" t="s">
        <v>49</v>
      </c>
    </row>
    <row r="18" spans="1:1" s="16" customFormat="1" ht="36" x14ac:dyDescent="0.3">
      <c r="A18" s="19" t="s">
        <v>120</v>
      </c>
    </row>
    <row r="19" spans="1:1" s="16" customFormat="1" ht="18" x14ac:dyDescent="0.3">
      <c r="A19" s="17" t="s">
        <v>50</v>
      </c>
    </row>
    <row r="20" spans="1:1" s="16" customFormat="1" ht="36" x14ac:dyDescent="0.3">
      <c r="A20" s="19" t="s">
        <v>73</v>
      </c>
    </row>
    <row r="21" spans="1:1" s="16" customFormat="1" ht="36" x14ac:dyDescent="0.3">
      <c r="A21" s="15" t="s">
        <v>133</v>
      </c>
    </row>
    <row r="22" spans="1:1" s="16" customFormat="1" ht="17.399999999999999" x14ac:dyDescent="0.3">
      <c r="A22" s="15"/>
    </row>
    <row r="23" spans="1:1" s="16" customFormat="1" ht="144" x14ac:dyDescent="0.3">
      <c r="A23" s="17" t="s">
        <v>132</v>
      </c>
    </row>
    <row r="24" spans="1:1" s="16" customFormat="1" ht="36" x14ac:dyDescent="0.3">
      <c r="A24" s="30" t="s">
        <v>75</v>
      </c>
    </row>
    <row r="25" spans="1:1" s="16" customFormat="1" ht="72" x14ac:dyDescent="0.3">
      <c r="A25" s="17" t="s">
        <v>51</v>
      </c>
    </row>
    <row r="26" spans="1:1" s="16" customFormat="1" ht="90" x14ac:dyDescent="0.3">
      <c r="A26" s="17" t="s">
        <v>59</v>
      </c>
    </row>
    <row r="27" spans="1:1" s="16" customFormat="1" ht="72" x14ac:dyDescent="0.3">
      <c r="A27" s="30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476"/>
  <sheetViews>
    <sheetView tabSelected="1" view="pageBreakPreview" topLeftCell="B243" zoomScale="80" zoomScaleNormal="85" zoomScaleSheetLayoutView="80" workbookViewId="0">
      <selection activeCell="AT444" sqref="AT444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9.44140625" style="1" customWidth="1"/>
    <col min="4" max="4" width="6.6640625" style="1" customWidth="1"/>
    <col min="5" max="5" width="6.44140625" style="1" customWidth="1"/>
    <col min="6" max="6" width="5.44140625" style="1" customWidth="1"/>
    <col min="7" max="8" width="5.5546875" style="1" customWidth="1"/>
    <col min="9" max="9" width="4.77734375" style="1" customWidth="1"/>
    <col min="10" max="10" width="4.6640625" style="1" customWidth="1"/>
    <col min="11" max="11" width="4.77734375" style="1" customWidth="1"/>
    <col min="12" max="12" width="5.21875" style="1" customWidth="1"/>
    <col min="13" max="13" width="5.5546875" style="1" customWidth="1"/>
    <col min="14" max="14" width="4.88671875" style="171" customWidth="1"/>
    <col min="15" max="16" width="5.33203125" style="1" customWidth="1"/>
    <col min="17" max="17" width="5" style="1" customWidth="1"/>
    <col min="18" max="18" width="5.5546875" style="1" customWidth="1"/>
    <col min="19" max="19" width="6.33203125" style="1" customWidth="1"/>
    <col min="20" max="20" width="5" style="1" customWidth="1"/>
    <col min="21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7" s="65" customFormat="1" ht="63" customHeight="1" x14ac:dyDescent="0.3">
      <c r="A1" s="28" t="s">
        <v>124</v>
      </c>
      <c r="B1" s="28"/>
      <c r="C1" s="153">
        <v>45901</v>
      </c>
      <c r="D1" s="28"/>
      <c r="E1" s="28" t="s">
        <v>135</v>
      </c>
      <c r="F1" s="28"/>
      <c r="G1" s="28"/>
      <c r="H1" s="28"/>
      <c r="L1" s="72" t="s">
        <v>39</v>
      </c>
      <c r="N1" s="171"/>
      <c r="AC1" s="66"/>
      <c r="AD1" s="66"/>
      <c r="AL1" s="66"/>
      <c r="AM1" s="66"/>
      <c r="AN1" s="66"/>
      <c r="AO1" s="66"/>
      <c r="AP1" s="66"/>
      <c r="AQ1" s="66"/>
      <c r="AR1" s="66"/>
      <c r="AS1" s="66"/>
    </row>
    <row r="2" spans="1:47" ht="21.75" customHeight="1" x14ac:dyDescent="0.45">
      <c r="A2" s="29" t="s">
        <v>56</v>
      </c>
      <c r="B2" s="27" t="s">
        <v>138</v>
      </c>
      <c r="C2" s="73"/>
      <c r="D2" s="69"/>
      <c r="F2" s="28"/>
      <c r="G2" s="71" t="s">
        <v>123</v>
      </c>
      <c r="H2" s="28"/>
      <c r="I2" s="21"/>
      <c r="J2" s="21"/>
      <c r="K2" s="21"/>
      <c r="M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L2" s="47"/>
      <c r="AM2" s="47"/>
      <c r="AN2" s="47"/>
      <c r="AO2" s="51"/>
      <c r="AP2" s="51"/>
      <c r="AQ2" s="51"/>
      <c r="AR2" s="51"/>
      <c r="AS2" s="51"/>
    </row>
    <row r="3" spans="1:47" ht="40.5" customHeight="1" x14ac:dyDescent="0.3">
      <c r="A3" s="29" t="s">
        <v>68</v>
      </c>
      <c r="B3" s="43" t="s">
        <v>134</v>
      </c>
      <c r="D3" s="69"/>
      <c r="E3" s="31"/>
      <c r="F3" s="31"/>
      <c r="G3" s="76" t="s">
        <v>121</v>
      </c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7" t="s">
        <v>65</v>
      </c>
      <c r="Y3" s="88"/>
      <c r="Z3" s="88"/>
      <c r="AA3" s="88"/>
      <c r="AB3" s="89"/>
      <c r="AC3" s="127" t="s">
        <v>94</v>
      </c>
      <c r="AD3" s="128"/>
      <c r="AE3" s="128"/>
      <c r="AF3" s="128"/>
      <c r="AG3" s="128"/>
      <c r="AH3" s="128"/>
      <c r="AI3" s="128"/>
      <c r="AJ3" s="128"/>
      <c r="AK3" s="128"/>
      <c r="AL3" s="128"/>
      <c r="AM3" s="129"/>
      <c r="AN3" s="138" t="s">
        <v>95</v>
      </c>
      <c r="AO3" s="138"/>
      <c r="AP3" s="48" t="s">
        <v>96</v>
      </c>
      <c r="AQ3" s="48"/>
      <c r="AR3" s="52"/>
      <c r="AU3" s="50"/>
    </row>
    <row r="4" spans="1:47" ht="22.5" customHeight="1" x14ac:dyDescent="0.25">
      <c r="B4" s="124" t="s">
        <v>69</v>
      </c>
      <c r="C4" s="124"/>
      <c r="F4" s="32"/>
      <c r="G4" s="70" t="s">
        <v>98</v>
      </c>
      <c r="H4" s="49"/>
      <c r="I4" s="49"/>
      <c r="J4" s="49"/>
      <c r="K4" s="49"/>
      <c r="L4" s="49"/>
      <c r="M4" s="49"/>
      <c r="N4" s="172"/>
      <c r="O4" s="49"/>
      <c r="P4" s="49"/>
      <c r="Q4" s="49"/>
      <c r="R4" s="49"/>
      <c r="S4" s="49"/>
      <c r="T4" s="49"/>
      <c r="U4" s="49"/>
      <c r="V4" s="49"/>
      <c r="W4" s="49"/>
      <c r="X4" s="90" t="s">
        <v>126</v>
      </c>
      <c r="Y4" s="91"/>
      <c r="Z4" s="91"/>
      <c r="AA4" s="91"/>
      <c r="AB4" s="92"/>
      <c r="AC4" s="130"/>
      <c r="AD4" s="131"/>
      <c r="AE4" s="131"/>
      <c r="AF4" s="131"/>
      <c r="AG4" s="131"/>
      <c r="AH4" s="131"/>
      <c r="AI4" s="131"/>
      <c r="AJ4" s="131"/>
      <c r="AK4" s="131"/>
      <c r="AL4" s="131"/>
      <c r="AM4" s="132"/>
      <c r="AN4" s="138"/>
      <c r="AO4" s="138"/>
      <c r="AP4" s="85" t="s">
        <v>97</v>
      </c>
      <c r="AQ4" s="85"/>
      <c r="AU4" s="50"/>
    </row>
    <row r="5" spans="1:47" ht="42.75" customHeight="1" x14ac:dyDescent="0.25">
      <c r="A5" s="57" t="s">
        <v>70</v>
      </c>
      <c r="B5" s="27" t="s">
        <v>136</v>
      </c>
      <c r="C5" s="35" t="s">
        <v>57</v>
      </c>
      <c r="D5" s="3"/>
      <c r="F5" s="32"/>
      <c r="G5" s="79" t="s">
        <v>99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93"/>
      <c r="Y5" s="93"/>
      <c r="Z5" s="93"/>
      <c r="AA5" s="93"/>
      <c r="AB5" s="94"/>
      <c r="AC5" s="133"/>
      <c r="AD5" s="134"/>
      <c r="AE5" s="134"/>
      <c r="AF5" s="134"/>
      <c r="AG5" s="134"/>
      <c r="AH5" s="134"/>
      <c r="AI5" s="134"/>
      <c r="AJ5" s="134"/>
      <c r="AK5" s="134"/>
      <c r="AL5" s="134"/>
      <c r="AM5" s="135"/>
      <c r="AN5" s="138"/>
      <c r="AO5" s="138"/>
      <c r="AP5" s="139" t="s">
        <v>68</v>
      </c>
      <c r="AQ5" s="140"/>
      <c r="AU5" s="50"/>
    </row>
    <row r="6" spans="1:47" ht="35.25" customHeight="1" x14ac:dyDescent="0.25">
      <c r="A6" s="58" t="s">
        <v>71</v>
      </c>
      <c r="B6" s="154">
        <v>45901</v>
      </c>
      <c r="C6" s="35" t="s">
        <v>58</v>
      </c>
      <c r="D6" s="34"/>
      <c r="E6" s="33"/>
      <c r="F6" s="32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41" t="s">
        <v>127</v>
      </c>
      <c r="Y6" s="142"/>
      <c r="Z6" s="142"/>
      <c r="AA6" s="142"/>
      <c r="AB6" s="142"/>
      <c r="AC6" s="60" t="s">
        <v>128</v>
      </c>
      <c r="AD6" s="53"/>
      <c r="AE6" s="53"/>
      <c r="AF6" s="53"/>
      <c r="AG6" s="53"/>
      <c r="AH6" s="47"/>
    </row>
    <row r="7" spans="1:47" ht="26.25" customHeight="1" x14ac:dyDescent="0.25">
      <c r="A7" s="136" t="s">
        <v>137</v>
      </c>
      <c r="B7" s="136"/>
      <c r="C7" s="137"/>
      <c r="D7" s="137"/>
      <c r="F7" s="32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Y7" s="2"/>
      <c r="AB7" s="2"/>
      <c r="AC7" s="62" t="s">
        <v>130</v>
      </c>
      <c r="AP7" s="46"/>
      <c r="AQ7" s="46"/>
      <c r="AR7" s="46"/>
    </row>
    <row r="8" spans="1:47" ht="22.5" customHeight="1" x14ac:dyDescent="0.3">
      <c r="A8" s="63"/>
      <c r="B8" s="63"/>
      <c r="C8" s="63"/>
      <c r="D8" s="64"/>
      <c r="E8" s="64"/>
      <c r="F8" s="64"/>
      <c r="G8" s="64"/>
      <c r="H8" s="64"/>
      <c r="I8" s="63"/>
      <c r="X8" s="63"/>
      <c r="Z8" s="45"/>
      <c r="AA8" s="45"/>
      <c r="AB8" s="45"/>
      <c r="AC8" s="59" t="s">
        <v>129</v>
      </c>
      <c r="AD8" s="46"/>
      <c r="AE8" s="46"/>
      <c r="AF8" s="46"/>
      <c r="AG8" s="46"/>
      <c r="AH8" s="46"/>
      <c r="AI8" s="46"/>
      <c r="AJ8" s="46"/>
      <c r="AK8" s="47"/>
      <c r="AL8" s="61"/>
      <c r="AM8" s="46"/>
      <c r="AN8" s="46"/>
      <c r="AO8" s="46"/>
      <c r="AP8" s="46"/>
      <c r="AQ8" s="46"/>
      <c r="AR8" s="46"/>
      <c r="AS8" s="47"/>
    </row>
    <row r="9" spans="1:47" s="2" customFormat="1" ht="120.75" customHeight="1" x14ac:dyDescent="0.25">
      <c r="A9" s="100" t="s">
        <v>15</v>
      </c>
      <c r="B9" s="100"/>
      <c r="C9" s="100"/>
      <c r="D9" s="100"/>
      <c r="E9" s="101" t="s">
        <v>40</v>
      </c>
      <c r="F9" s="101"/>
      <c r="G9" s="101"/>
      <c r="H9" s="101"/>
      <c r="I9" s="101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6" t="s">
        <v>20</v>
      </c>
      <c r="AR9" s="86" t="s">
        <v>22</v>
      </c>
      <c r="AS9" s="95" t="s">
        <v>21</v>
      </c>
    </row>
    <row r="10" spans="1:47" s="2" customFormat="1" ht="21.75" customHeight="1" x14ac:dyDescent="0.25">
      <c r="A10" s="96" t="s">
        <v>0</v>
      </c>
      <c r="B10" s="97"/>
      <c r="C10" s="80" t="s">
        <v>64</v>
      </c>
      <c r="D10" s="23" t="s">
        <v>18</v>
      </c>
      <c r="E10" s="83" t="s">
        <v>1</v>
      </c>
      <c r="F10" s="83"/>
      <c r="G10" s="83"/>
      <c r="H10" s="83"/>
      <c r="I10" s="83" t="s">
        <v>2</v>
      </c>
      <c r="J10" s="83"/>
      <c r="K10" s="83"/>
      <c r="L10" s="83"/>
      <c r="M10" s="83" t="s">
        <v>3</v>
      </c>
      <c r="N10" s="83"/>
      <c r="O10" s="83"/>
      <c r="P10" s="83"/>
      <c r="Q10" s="83" t="s">
        <v>4</v>
      </c>
      <c r="R10" s="83"/>
      <c r="S10" s="83"/>
      <c r="T10" s="83"/>
      <c r="U10" s="83" t="s">
        <v>5</v>
      </c>
      <c r="V10" s="83"/>
      <c r="W10" s="83"/>
      <c r="X10" s="83" t="s">
        <v>6</v>
      </c>
      <c r="Y10" s="83"/>
      <c r="Z10" s="83"/>
      <c r="AA10" s="83"/>
      <c r="AB10" s="83" t="s">
        <v>7</v>
      </c>
      <c r="AC10" s="83"/>
      <c r="AD10" s="83"/>
      <c r="AE10" s="83" t="s">
        <v>8</v>
      </c>
      <c r="AF10" s="83"/>
      <c r="AG10" s="83"/>
      <c r="AH10" s="83"/>
      <c r="AI10" s="83"/>
      <c r="AJ10" s="83" t="s">
        <v>9</v>
      </c>
      <c r="AK10" s="83"/>
      <c r="AL10" s="83"/>
      <c r="AM10" s="83" t="s">
        <v>10</v>
      </c>
      <c r="AN10" s="83"/>
      <c r="AO10" s="83"/>
      <c r="AP10" s="83"/>
      <c r="AQ10" s="86"/>
      <c r="AR10" s="86"/>
      <c r="AS10" s="95"/>
    </row>
    <row r="11" spans="1:47" s="6" customFormat="1" ht="11.25" customHeight="1" x14ac:dyDescent="0.2">
      <c r="A11" s="98"/>
      <c r="B11" s="99"/>
      <c r="C11" s="82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86"/>
      <c r="AR11" s="86"/>
      <c r="AS11" s="95"/>
    </row>
    <row r="12" spans="1:47" s="6" customFormat="1" ht="11.25" customHeight="1" x14ac:dyDescent="0.25">
      <c r="A12" s="125" t="s">
        <v>93</v>
      </c>
      <c r="B12" s="80" t="s">
        <v>13</v>
      </c>
      <c r="C12" s="36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7">
        <f>COUNTA(E12:AP12)</f>
        <v>0</v>
      </c>
      <c r="AR12" s="3">
        <f>33*5</f>
        <v>165</v>
      </c>
      <c r="AS12" s="38">
        <f>AQ12/AR12</f>
        <v>0</v>
      </c>
    </row>
    <row r="13" spans="1:47" ht="12.75" customHeight="1" x14ac:dyDescent="0.25">
      <c r="A13" s="126"/>
      <c r="B13" s="81"/>
      <c r="C13" s="36" t="s">
        <v>62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1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7">
        <f>COUNTA(E13:AP13)</f>
        <v>0</v>
      </c>
      <c r="AR13" s="3">
        <f>33*5</f>
        <v>165</v>
      </c>
      <c r="AS13" s="38">
        <f t="shared" ref="AS13:AS35" si="0">AQ13/AR13</f>
        <v>0</v>
      </c>
    </row>
    <row r="14" spans="1:47" ht="12.75" customHeight="1" x14ac:dyDescent="0.25">
      <c r="A14" s="126"/>
      <c r="B14" s="82"/>
      <c r="C14" s="36" t="s">
        <v>63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1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7">
        <f t="shared" ref="AQ14:AQ16" si="1">COUNTA(E14:AP14)</f>
        <v>0</v>
      </c>
      <c r="AR14" s="3">
        <f>33*5</f>
        <v>165</v>
      </c>
      <c r="AS14" s="38">
        <f t="shared" si="0"/>
        <v>0</v>
      </c>
    </row>
    <row r="15" spans="1:47" ht="12.75" customHeight="1" x14ac:dyDescent="0.25">
      <c r="A15" s="126"/>
      <c r="B15" s="80" t="s">
        <v>11</v>
      </c>
      <c r="C15" s="36" t="s">
        <v>61</v>
      </c>
      <c r="D15" s="25"/>
      <c r="E15" s="4"/>
      <c r="F15" s="4"/>
      <c r="G15" s="4"/>
      <c r="H15" s="4"/>
      <c r="I15" s="4"/>
      <c r="J15" s="4"/>
      <c r="K15" s="4"/>
      <c r="L15" s="4"/>
      <c r="M15" s="4"/>
      <c r="N15" s="1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7">
        <f t="shared" si="1"/>
        <v>0</v>
      </c>
      <c r="AR15" s="3">
        <f t="shared" ref="AR15:AR20" si="2">33*4</f>
        <v>132</v>
      </c>
      <c r="AS15" s="38">
        <f t="shared" si="0"/>
        <v>0</v>
      </c>
    </row>
    <row r="16" spans="1:47" ht="12.75" customHeight="1" x14ac:dyDescent="0.25">
      <c r="A16" s="126"/>
      <c r="B16" s="81"/>
      <c r="C16" s="36" t="s">
        <v>62</v>
      </c>
      <c r="D16" s="25"/>
      <c r="E16" s="4"/>
      <c r="F16" s="4"/>
      <c r="G16" s="4"/>
      <c r="H16" s="4"/>
      <c r="I16" s="4"/>
      <c r="J16" s="4"/>
      <c r="K16" s="4"/>
      <c r="L16" s="4"/>
      <c r="M16" s="4"/>
      <c r="N16" s="1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7">
        <f t="shared" si="1"/>
        <v>0</v>
      </c>
      <c r="AR16" s="3">
        <f t="shared" si="2"/>
        <v>132</v>
      </c>
      <c r="AS16" s="38">
        <f t="shared" si="0"/>
        <v>0</v>
      </c>
    </row>
    <row r="17" spans="1:45" ht="12.75" customHeight="1" x14ac:dyDescent="0.25">
      <c r="A17" s="126"/>
      <c r="B17" s="82"/>
      <c r="C17" s="36" t="s">
        <v>63</v>
      </c>
      <c r="D17" s="25"/>
      <c r="E17" s="4"/>
      <c r="F17" s="4"/>
      <c r="G17" s="4"/>
      <c r="H17" s="4"/>
      <c r="I17" s="4"/>
      <c r="J17" s="4"/>
      <c r="K17" s="4"/>
      <c r="L17" s="4"/>
      <c r="M17" s="4"/>
      <c r="N17" s="1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7">
        <f>COUNTA(E17:AP17)</f>
        <v>0</v>
      </c>
      <c r="AR17" s="3">
        <f t="shared" si="2"/>
        <v>132</v>
      </c>
      <c r="AS17" s="38">
        <f t="shared" si="0"/>
        <v>0</v>
      </c>
    </row>
    <row r="18" spans="1:45" ht="12.75" customHeight="1" x14ac:dyDescent="0.25">
      <c r="A18" s="126"/>
      <c r="B18" s="80" t="s">
        <v>16</v>
      </c>
      <c r="C18" s="36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1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7">
        <f>COUNTA(E18:AP18)</f>
        <v>0</v>
      </c>
      <c r="AR18" s="3">
        <f t="shared" si="2"/>
        <v>132</v>
      </c>
      <c r="AS18" s="38">
        <f t="shared" si="0"/>
        <v>0</v>
      </c>
    </row>
    <row r="19" spans="1:45" ht="12.75" customHeight="1" x14ac:dyDescent="0.25">
      <c r="A19" s="126"/>
      <c r="B19" s="81"/>
      <c r="C19" s="36" t="s">
        <v>62</v>
      </c>
      <c r="D19" s="25"/>
      <c r="E19" s="4"/>
      <c r="F19" s="4"/>
      <c r="G19" s="4"/>
      <c r="H19" s="4"/>
      <c r="I19" s="4"/>
      <c r="J19" s="4"/>
      <c r="K19" s="4"/>
      <c r="L19" s="4"/>
      <c r="M19" s="4"/>
      <c r="N19" s="10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7">
        <f t="shared" ref="AQ19:AQ35" si="3">COUNTA(E19:AP19)</f>
        <v>0</v>
      </c>
      <c r="AR19" s="3">
        <f t="shared" si="2"/>
        <v>132</v>
      </c>
      <c r="AS19" s="38">
        <f t="shared" si="0"/>
        <v>0</v>
      </c>
    </row>
    <row r="20" spans="1:45" ht="12.75" customHeight="1" x14ac:dyDescent="0.25">
      <c r="A20" s="126"/>
      <c r="B20" s="82"/>
      <c r="C20" s="36" t="s">
        <v>63</v>
      </c>
      <c r="D20" s="25"/>
      <c r="E20" s="4"/>
      <c r="F20" s="4"/>
      <c r="G20" s="4"/>
      <c r="H20" s="4"/>
      <c r="I20" s="4"/>
      <c r="J20" s="4"/>
      <c r="K20" s="4"/>
      <c r="L20" s="4"/>
      <c r="M20" s="4"/>
      <c r="N20" s="1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7">
        <f t="shared" si="3"/>
        <v>0</v>
      </c>
      <c r="AR20" s="3">
        <f t="shared" si="2"/>
        <v>132</v>
      </c>
      <c r="AS20" s="38">
        <f t="shared" si="0"/>
        <v>0</v>
      </c>
    </row>
    <row r="21" spans="1:45" ht="12.75" customHeight="1" x14ac:dyDescent="0.25">
      <c r="A21" s="126"/>
      <c r="B21" s="80" t="s">
        <v>17</v>
      </c>
      <c r="C21" s="36" t="s">
        <v>61</v>
      </c>
      <c r="D21" s="25"/>
      <c r="E21" s="4"/>
      <c r="F21" s="4"/>
      <c r="G21" s="4"/>
      <c r="H21" s="4"/>
      <c r="I21" s="4"/>
      <c r="J21" s="4"/>
      <c r="K21" s="4"/>
      <c r="L21" s="4"/>
      <c r="M21" s="4"/>
      <c r="N21" s="10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7">
        <f t="shared" si="3"/>
        <v>0</v>
      </c>
      <c r="AR21" s="3">
        <f t="shared" ref="AR21:AR23" si="4">33*2</f>
        <v>66</v>
      </c>
      <c r="AS21" s="38">
        <f t="shared" si="0"/>
        <v>0</v>
      </c>
    </row>
    <row r="22" spans="1:45" ht="12.75" customHeight="1" x14ac:dyDescent="0.25">
      <c r="A22" s="126"/>
      <c r="B22" s="81"/>
      <c r="C22" s="36" t="s">
        <v>62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1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7">
        <f t="shared" si="3"/>
        <v>0</v>
      </c>
      <c r="AR22" s="3">
        <f t="shared" si="4"/>
        <v>66</v>
      </c>
      <c r="AS22" s="38">
        <f t="shared" si="0"/>
        <v>0</v>
      </c>
    </row>
    <row r="23" spans="1:45" ht="12.75" customHeight="1" x14ac:dyDescent="0.25">
      <c r="A23" s="126"/>
      <c r="B23" s="82"/>
      <c r="C23" s="36" t="s">
        <v>63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1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7">
        <f t="shared" si="3"/>
        <v>0</v>
      </c>
      <c r="AR23" s="3">
        <f t="shared" si="4"/>
        <v>66</v>
      </c>
      <c r="AS23" s="38">
        <f t="shared" si="0"/>
        <v>0</v>
      </c>
    </row>
    <row r="24" spans="1:45" ht="12.75" customHeight="1" x14ac:dyDescent="0.25">
      <c r="A24" s="126"/>
      <c r="B24" s="80" t="s">
        <v>53</v>
      </c>
      <c r="C24" s="36" t="s">
        <v>61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1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7">
        <f t="shared" si="3"/>
        <v>0</v>
      </c>
      <c r="AR24" s="3">
        <f>33*1</f>
        <v>33</v>
      </c>
      <c r="AS24" s="38">
        <f t="shared" si="0"/>
        <v>0</v>
      </c>
    </row>
    <row r="25" spans="1:45" ht="12.75" customHeight="1" x14ac:dyDescent="0.25">
      <c r="A25" s="126"/>
      <c r="B25" s="81"/>
      <c r="C25" s="36" t="s">
        <v>62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1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7">
        <f t="shared" si="3"/>
        <v>0</v>
      </c>
      <c r="AR25" s="3">
        <f t="shared" ref="AR25:AR32" si="5">33*1</f>
        <v>33</v>
      </c>
      <c r="AS25" s="38">
        <f t="shared" si="0"/>
        <v>0</v>
      </c>
    </row>
    <row r="26" spans="1:45" ht="12.75" customHeight="1" x14ac:dyDescent="0.25">
      <c r="A26" s="126"/>
      <c r="B26" s="82"/>
      <c r="C26" s="36" t="s">
        <v>63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1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7">
        <f t="shared" si="3"/>
        <v>0</v>
      </c>
      <c r="AR26" s="3">
        <f t="shared" si="5"/>
        <v>33</v>
      </c>
      <c r="AS26" s="38">
        <f t="shared" si="0"/>
        <v>0</v>
      </c>
    </row>
    <row r="27" spans="1:45" ht="12.75" customHeight="1" x14ac:dyDescent="0.25">
      <c r="A27" s="126"/>
      <c r="B27" s="80" t="s">
        <v>54</v>
      </c>
      <c r="C27" s="36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1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37">
        <f t="shared" si="3"/>
        <v>0</v>
      </c>
      <c r="AR27" s="3">
        <f t="shared" si="5"/>
        <v>33</v>
      </c>
      <c r="AS27" s="38">
        <f t="shared" si="0"/>
        <v>0</v>
      </c>
    </row>
    <row r="28" spans="1:45" ht="12.75" customHeight="1" x14ac:dyDescent="0.25">
      <c r="A28" s="126"/>
      <c r="B28" s="81"/>
      <c r="C28" s="36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10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37">
        <f t="shared" si="3"/>
        <v>0</v>
      </c>
      <c r="AR28" s="3">
        <f t="shared" si="5"/>
        <v>33</v>
      </c>
      <c r="AS28" s="38">
        <f t="shared" si="0"/>
        <v>0</v>
      </c>
    </row>
    <row r="29" spans="1:45" ht="12.75" customHeight="1" x14ac:dyDescent="0.25">
      <c r="A29" s="126"/>
      <c r="B29" s="82"/>
      <c r="C29" s="36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1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37">
        <f t="shared" si="3"/>
        <v>0</v>
      </c>
      <c r="AR29" s="3">
        <f t="shared" si="5"/>
        <v>33</v>
      </c>
      <c r="AS29" s="38">
        <f t="shared" si="0"/>
        <v>0</v>
      </c>
    </row>
    <row r="30" spans="1:45" ht="12.75" customHeight="1" x14ac:dyDescent="0.25">
      <c r="A30" s="126"/>
      <c r="B30" s="80" t="s">
        <v>55</v>
      </c>
      <c r="C30" s="36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1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37">
        <f t="shared" si="3"/>
        <v>0</v>
      </c>
      <c r="AR30" s="3">
        <f t="shared" si="5"/>
        <v>33</v>
      </c>
      <c r="AS30" s="38">
        <f t="shared" si="0"/>
        <v>0</v>
      </c>
    </row>
    <row r="31" spans="1:45" ht="12.75" customHeight="1" x14ac:dyDescent="0.25">
      <c r="A31" s="126"/>
      <c r="B31" s="81"/>
      <c r="C31" s="36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1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37">
        <f t="shared" si="3"/>
        <v>0</v>
      </c>
      <c r="AR31" s="3">
        <f t="shared" si="5"/>
        <v>33</v>
      </c>
      <c r="AS31" s="38">
        <f t="shared" si="0"/>
        <v>0</v>
      </c>
    </row>
    <row r="32" spans="1:45" ht="12.75" customHeight="1" x14ac:dyDescent="0.25">
      <c r="A32" s="126"/>
      <c r="B32" s="82"/>
      <c r="C32" s="36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10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37">
        <f t="shared" si="3"/>
        <v>0</v>
      </c>
      <c r="AR32" s="3">
        <f t="shared" si="5"/>
        <v>33</v>
      </c>
      <c r="AS32" s="38">
        <f t="shared" si="0"/>
        <v>0</v>
      </c>
    </row>
    <row r="33" spans="1:45" ht="12.75" customHeight="1" x14ac:dyDescent="0.25">
      <c r="A33" s="126"/>
      <c r="B33" s="83" t="s">
        <v>74</v>
      </c>
      <c r="C33" s="36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1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7"/>
      <c r="AN33" s="7"/>
      <c r="AO33" s="7"/>
      <c r="AP33" s="7"/>
      <c r="AQ33" s="37">
        <f t="shared" si="3"/>
        <v>0</v>
      </c>
      <c r="AR33" s="3">
        <f>33*3</f>
        <v>99</v>
      </c>
      <c r="AS33" s="38">
        <f t="shared" si="0"/>
        <v>0</v>
      </c>
    </row>
    <row r="34" spans="1:45" ht="12.75" customHeight="1" x14ac:dyDescent="0.25">
      <c r="A34" s="126"/>
      <c r="B34" s="83"/>
      <c r="C34" s="36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10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7"/>
      <c r="AN34" s="7"/>
      <c r="AO34" s="7"/>
      <c r="AP34" s="7"/>
      <c r="AQ34" s="37">
        <f t="shared" si="3"/>
        <v>0</v>
      </c>
      <c r="AR34" s="3">
        <f t="shared" ref="AR34:AR35" si="6">33*3</f>
        <v>99</v>
      </c>
      <c r="AS34" s="38">
        <f t="shared" si="0"/>
        <v>0</v>
      </c>
    </row>
    <row r="35" spans="1:45" ht="12.75" customHeight="1" x14ac:dyDescent="0.25">
      <c r="A35" s="126"/>
      <c r="B35" s="83"/>
      <c r="C35" s="36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10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7"/>
      <c r="AN35" s="7"/>
      <c r="AO35" s="7"/>
      <c r="AP35" s="7"/>
      <c r="AQ35" s="37">
        <f t="shared" si="3"/>
        <v>0</v>
      </c>
      <c r="AR35" s="3">
        <f t="shared" si="6"/>
        <v>99</v>
      </c>
      <c r="AS35" s="38">
        <f t="shared" si="0"/>
        <v>0</v>
      </c>
    </row>
    <row r="36" spans="1:45" ht="27" customHeight="1" x14ac:dyDescent="0.25">
      <c r="A36" s="102"/>
      <c r="B36" s="102"/>
      <c r="C36" s="102"/>
      <c r="D36" s="102"/>
      <c r="E36" s="54"/>
      <c r="F36" s="54"/>
      <c r="G36" s="54"/>
      <c r="H36" s="54"/>
      <c r="I36" s="54"/>
      <c r="J36" s="54"/>
      <c r="K36" s="54"/>
      <c r="L36" s="54"/>
      <c r="M36" s="54"/>
      <c r="N36" s="173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5"/>
      <c r="AN36" s="55"/>
      <c r="AO36" s="55"/>
      <c r="AP36" s="55"/>
      <c r="AQ36" s="55"/>
      <c r="AR36" s="55"/>
      <c r="AS36" s="55"/>
    </row>
    <row r="37" spans="1:45" s="2" customFormat="1" ht="111.75" customHeight="1" x14ac:dyDescent="0.25">
      <c r="A37" s="100" t="s">
        <v>14</v>
      </c>
      <c r="B37" s="100"/>
      <c r="C37" s="100"/>
      <c r="D37" s="100"/>
      <c r="E37" s="103" t="s">
        <v>40</v>
      </c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5"/>
      <c r="AQ37" s="86" t="s">
        <v>20</v>
      </c>
      <c r="AR37" s="86" t="s">
        <v>22</v>
      </c>
      <c r="AS37" s="95" t="s">
        <v>21</v>
      </c>
    </row>
    <row r="38" spans="1:45" s="2" customFormat="1" ht="21.75" customHeight="1" x14ac:dyDescent="0.25">
      <c r="A38" s="96" t="s">
        <v>0</v>
      </c>
      <c r="B38" s="97"/>
      <c r="C38" s="80" t="s">
        <v>64</v>
      </c>
      <c r="D38" s="23" t="s">
        <v>18</v>
      </c>
      <c r="E38" s="83" t="s">
        <v>1</v>
      </c>
      <c r="F38" s="83"/>
      <c r="G38" s="83"/>
      <c r="H38" s="83"/>
      <c r="I38" s="83" t="s">
        <v>2</v>
      </c>
      <c r="J38" s="83"/>
      <c r="K38" s="83"/>
      <c r="L38" s="83"/>
      <c r="M38" s="83" t="s">
        <v>3</v>
      </c>
      <c r="N38" s="83"/>
      <c r="O38" s="83"/>
      <c r="P38" s="83"/>
      <c r="Q38" s="83" t="s">
        <v>4</v>
      </c>
      <c r="R38" s="83"/>
      <c r="S38" s="83"/>
      <c r="T38" s="83"/>
      <c r="U38" s="83" t="s">
        <v>5</v>
      </c>
      <c r="V38" s="83"/>
      <c r="W38" s="83"/>
      <c r="X38" s="83" t="s">
        <v>6</v>
      </c>
      <c r="Y38" s="83"/>
      <c r="Z38" s="83"/>
      <c r="AA38" s="83"/>
      <c r="AB38" s="83" t="s">
        <v>7</v>
      </c>
      <c r="AC38" s="83"/>
      <c r="AD38" s="83"/>
      <c r="AE38" s="83" t="s">
        <v>8</v>
      </c>
      <c r="AF38" s="83"/>
      <c r="AG38" s="83"/>
      <c r="AH38" s="83"/>
      <c r="AI38" s="83"/>
      <c r="AJ38" s="83" t="s">
        <v>9</v>
      </c>
      <c r="AK38" s="83"/>
      <c r="AL38" s="83"/>
      <c r="AM38" s="83" t="s">
        <v>10</v>
      </c>
      <c r="AN38" s="83"/>
      <c r="AO38" s="83"/>
      <c r="AP38" s="83"/>
      <c r="AQ38" s="86"/>
      <c r="AR38" s="86"/>
      <c r="AS38" s="95"/>
    </row>
    <row r="39" spans="1:45" s="6" customFormat="1" ht="11.25" customHeight="1" x14ac:dyDescent="0.2">
      <c r="A39" s="98"/>
      <c r="B39" s="99"/>
      <c r="C39" s="82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86"/>
      <c r="AR39" s="86"/>
      <c r="AS39" s="95"/>
    </row>
    <row r="40" spans="1:45" ht="20.399999999999999" customHeight="1" x14ac:dyDescent="0.25">
      <c r="A40" s="125" t="s">
        <v>25</v>
      </c>
      <c r="B40" s="80" t="s">
        <v>13</v>
      </c>
      <c r="C40" s="36" t="s">
        <v>77</v>
      </c>
      <c r="D40" s="40"/>
      <c r="E40" s="26"/>
      <c r="F40" s="3"/>
      <c r="G40" s="155" t="s">
        <v>141</v>
      </c>
      <c r="H40" s="3"/>
      <c r="I40" s="3"/>
      <c r="J40" s="3"/>
      <c r="K40" s="155" t="s">
        <v>139</v>
      </c>
      <c r="L40" s="3"/>
      <c r="M40" s="3"/>
      <c r="N40" s="156"/>
      <c r="O40" s="3"/>
      <c r="P40" s="3"/>
      <c r="Q40" s="26"/>
      <c r="R40" s="26"/>
      <c r="S40" s="158" t="s">
        <v>143</v>
      </c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3"/>
      <c r="AN40" s="3"/>
      <c r="AO40" s="3"/>
      <c r="AP40" s="3"/>
      <c r="AQ40" s="37">
        <f>COUNTA(E40:AP40)</f>
        <v>3</v>
      </c>
      <c r="AR40" s="3">
        <f>34*5</f>
        <v>170</v>
      </c>
      <c r="AS40" s="38">
        <f>AQ40/AR40</f>
        <v>1.7647058823529412E-2</v>
      </c>
    </row>
    <row r="41" spans="1:45" ht="20.399999999999999" customHeight="1" x14ac:dyDescent="0.25">
      <c r="A41" s="126"/>
      <c r="B41" s="81"/>
      <c r="C41" s="36" t="s">
        <v>78</v>
      </c>
      <c r="D41" s="40"/>
      <c r="E41" s="26"/>
      <c r="F41" s="3"/>
      <c r="G41" s="155" t="s">
        <v>141</v>
      </c>
      <c r="H41" s="3"/>
      <c r="I41" s="3"/>
      <c r="J41" s="3"/>
      <c r="K41" s="155" t="s">
        <v>139</v>
      </c>
      <c r="L41" s="3"/>
      <c r="M41" s="3"/>
      <c r="N41" s="156"/>
      <c r="O41" s="3"/>
      <c r="P41" s="3"/>
      <c r="Q41" s="4"/>
      <c r="R41" s="26"/>
      <c r="S41" s="158" t="s">
        <v>143</v>
      </c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3"/>
      <c r="AN41" s="3"/>
      <c r="AO41" s="3"/>
      <c r="AP41" s="3"/>
      <c r="AQ41" s="37">
        <f>COUNTA(E41:AP41)</f>
        <v>3</v>
      </c>
      <c r="AR41" s="3">
        <f t="shared" ref="AR41:AR42" si="7">34*5</f>
        <v>170</v>
      </c>
      <c r="AS41" s="38">
        <f t="shared" ref="AS41:AS66" si="8">AQ41/AR41</f>
        <v>1.7647058823529412E-2</v>
      </c>
    </row>
    <row r="42" spans="1:45" ht="20.399999999999999" customHeight="1" x14ac:dyDescent="0.25">
      <c r="A42" s="126"/>
      <c r="B42" s="82"/>
      <c r="C42" s="36" t="s">
        <v>79</v>
      </c>
      <c r="D42" s="40"/>
      <c r="E42" s="26"/>
      <c r="F42" s="3"/>
      <c r="G42" s="155" t="s">
        <v>141</v>
      </c>
      <c r="H42" s="3"/>
      <c r="I42" s="3"/>
      <c r="J42" s="3"/>
      <c r="K42" s="155" t="s">
        <v>139</v>
      </c>
      <c r="L42" s="3"/>
      <c r="M42" s="3"/>
      <c r="N42" s="156"/>
      <c r="O42" s="3"/>
      <c r="P42" s="3"/>
      <c r="Q42" s="26"/>
      <c r="R42" s="4"/>
      <c r="S42" s="158" t="s">
        <v>143</v>
      </c>
      <c r="T42" s="4"/>
      <c r="U42" s="26"/>
      <c r="V42" s="4"/>
      <c r="W42" s="4"/>
      <c r="X42" s="26"/>
      <c r="Y42" s="4"/>
      <c r="Z42" s="4"/>
      <c r="AA42" s="4"/>
      <c r="AB42" s="26"/>
      <c r="AC42" s="4"/>
      <c r="AD42" s="4"/>
      <c r="AE42" s="26"/>
      <c r="AF42" s="26"/>
      <c r="AG42" s="4"/>
      <c r="AH42" s="4"/>
      <c r="AI42" s="4"/>
      <c r="AJ42" s="26"/>
      <c r="AK42" s="4"/>
      <c r="AL42" s="4"/>
      <c r="AM42" s="3"/>
      <c r="AN42" s="3"/>
      <c r="AO42" s="3"/>
      <c r="AP42" s="3"/>
      <c r="AQ42" s="37">
        <f t="shared" ref="AQ42:AQ44" si="9">COUNTA(E42:AP42)</f>
        <v>3</v>
      </c>
      <c r="AR42" s="3">
        <f t="shared" si="7"/>
        <v>170</v>
      </c>
      <c r="AS42" s="38">
        <f t="shared" si="8"/>
        <v>1.7647058823529412E-2</v>
      </c>
    </row>
    <row r="43" spans="1:45" ht="20.399999999999999" customHeight="1" x14ac:dyDescent="0.25">
      <c r="A43" s="126"/>
      <c r="B43" s="80" t="s">
        <v>11</v>
      </c>
      <c r="C43" s="36" t="s">
        <v>77</v>
      </c>
      <c r="D43" s="40"/>
      <c r="E43" s="26"/>
      <c r="F43" s="3"/>
      <c r="G43" s="155" t="s">
        <v>142</v>
      </c>
      <c r="H43" s="3"/>
      <c r="I43" s="3"/>
      <c r="J43" s="3"/>
      <c r="K43" s="155" t="s">
        <v>140</v>
      </c>
      <c r="L43" s="3"/>
      <c r="M43" s="3"/>
      <c r="N43" s="156"/>
      <c r="O43" s="3"/>
      <c r="P43" s="3"/>
      <c r="Q43" s="26"/>
      <c r="R43" s="4"/>
      <c r="S43" s="161" t="s">
        <v>144</v>
      </c>
      <c r="T43" s="4"/>
      <c r="U43" s="26"/>
      <c r="V43" s="4"/>
      <c r="W43" s="4"/>
      <c r="X43" s="26"/>
      <c r="Y43" s="4"/>
      <c r="Z43" s="4"/>
      <c r="AA43" s="4"/>
      <c r="AB43" s="26"/>
      <c r="AC43" s="4"/>
      <c r="AD43" s="4"/>
      <c r="AE43" s="26"/>
      <c r="AF43" s="26"/>
      <c r="AG43" s="4"/>
      <c r="AH43" s="4"/>
      <c r="AI43" s="4"/>
      <c r="AJ43" s="26"/>
      <c r="AK43" s="4"/>
      <c r="AL43" s="4"/>
      <c r="AM43" s="3"/>
      <c r="AN43" s="3"/>
      <c r="AO43" s="3"/>
      <c r="AP43" s="3"/>
      <c r="AQ43" s="37">
        <f t="shared" si="9"/>
        <v>3</v>
      </c>
      <c r="AR43" s="3">
        <f>34*4</f>
        <v>136</v>
      </c>
      <c r="AS43" s="38">
        <f t="shared" si="8"/>
        <v>2.2058823529411766E-2</v>
      </c>
    </row>
    <row r="44" spans="1:45" ht="20.399999999999999" customHeight="1" x14ac:dyDescent="0.25">
      <c r="A44" s="126"/>
      <c r="B44" s="81"/>
      <c r="C44" s="36" t="s">
        <v>78</v>
      </c>
      <c r="D44" s="40"/>
      <c r="E44" s="26"/>
      <c r="F44" s="4"/>
      <c r="G44" s="155" t="s">
        <v>142</v>
      </c>
      <c r="H44" s="3"/>
      <c r="I44" s="4"/>
      <c r="J44" s="4"/>
      <c r="K44" s="155" t="s">
        <v>140</v>
      </c>
      <c r="L44" s="4"/>
      <c r="M44" s="26"/>
      <c r="N44" s="10"/>
      <c r="O44" s="4"/>
      <c r="P44" s="4"/>
      <c r="Q44" s="26"/>
      <c r="R44" s="4"/>
      <c r="S44" s="161" t="s">
        <v>144</v>
      </c>
      <c r="T44" s="4"/>
      <c r="U44" s="26"/>
      <c r="V44" s="4"/>
      <c r="W44" s="4"/>
      <c r="X44" s="26"/>
      <c r="Y44" s="4"/>
      <c r="Z44" s="4"/>
      <c r="AA44" s="4"/>
      <c r="AB44" s="3"/>
      <c r="AC44" s="3"/>
      <c r="AD44" s="3"/>
      <c r="AE44" s="26"/>
      <c r="AF44" s="26"/>
      <c r="AG44" s="4"/>
      <c r="AH44" s="4"/>
      <c r="AI44" s="4"/>
      <c r="AJ44" s="26"/>
      <c r="AK44" s="4"/>
      <c r="AL44" s="4"/>
      <c r="AM44" s="3"/>
      <c r="AN44" s="3"/>
      <c r="AO44" s="3"/>
      <c r="AP44" s="3"/>
      <c r="AQ44" s="37">
        <f t="shared" si="9"/>
        <v>3</v>
      </c>
      <c r="AR44" s="3">
        <f t="shared" ref="AR44:AR48" si="10">34*4</f>
        <v>136</v>
      </c>
      <c r="AS44" s="38">
        <f t="shared" si="8"/>
        <v>2.2058823529411766E-2</v>
      </c>
    </row>
    <row r="45" spans="1:45" ht="20.399999999999999" customHeight="1" x14ac:dyDescent="0.25">
      <c r="A45" s="126"/>
      <c r="B45" s="82"/>
      <c r="C45" s="36" t="s">
        <v>79</v>
      </c>
      <c r="D45" s="40"/>
      <c r="E45" s="26"/>
      <c r="F45" s="26"/>
      <c r="G45" s="155" t="s">
        <v>142</v>
      </c>
      <c r="H45" s="26"/>
      <c r="I45" s="26"/>
      <c r="K45" s="155" t="s">
        <v>140</v>
      </c>
      <c r="L45" s="26"/>
      <c r="M45" s="26"/>
      <c r="N45" s="157"/>
      <c r="O45" s="26"/>
      <c r="P45" s="26"/>
      <c r="Q45" s="26"/>
      <c r="R45" s="4"/>
      <c r="S45" s="161" t="s">
        <v>144</v>
      </c>
      <c r="T45" s="4"/>
      <c r="U45" s="26"/>
      <c r="V45" s="4"/>
      <c r="W45" s="4"/>
      <c r="X45" s="26"/>
      <c r="Y45" s="4"/>
      <c r="Z45" s="4"/>
      <c r="AA45" s="4"/>
      <c r="AB45" s="4"/>
      <c r="AC45" s="4"/>
      <c r="AD45" s="26"/>
      <c r="AE45" s="26"/>
      <c r="AF45" s="26"/>
      <c r="AG45" s="26"/>
      <c r="AH45" s="3"/>
      <c r="AI45" s="3"/>
      <c r="AJ45" s="3"/>
      <c r="AK45" s="4"/>
      <c r="AL45" s="4"/>
      <c r="AM45" s="3"/>
      <c r="AN45" s="3"/>
      <c r="AO45" s="3"/>
      <c r="AP45" s="3"/>
      <c r="AQ45" s="37">
        <f>COUNTA(E45:AP45)</f>
        <v>3</v>
      </c>
      <c r="AR45" s="3">
        <f t="shared" si="10"/>
        <v>136</v>
      </c>
      <c r="AS45" s="38">
        <f t="shared" si="8"/>
        <v>2.2058823529411766E-2</v>
      </c>
    </row>
    <row r="46" spans="1:45" ht="20.399999999999999" customHeight="1" x14ac:dyDescent="0.25">
      <c r="A46" s="126"/>
      <c r="B46" s="80" t="s">
        <v>16</v>
      </c>
      <c r="C46" s="36" t="s">
        <v>77</v>
      </c>
      <c r="D46" s="40"/>
      <c r="E46" s="26"/>
      <c r="F46" s="26"/>
      <c r="G46" s="26"/>
      <c r="H46" s="4"/>
      <c r="J46" s="26"/>
      <c r="K46" s="26"/>
      <c r="L46" s="26"/>
      <c r="M46" s="26"/>
      <c r="N46" s="157"/>
      <c r="O46" s="26"/>
      <c r="P46" s="26"/>
      <c r="Q46" s="26"/>
      <c r="R46" s="4"/>
      <c r="S46" s="4"/>
      <c r="T46" s="161" t="s">
        <v>145</v>
      </c>
      <c r="U46" s="26"/>
      <c r="V46" s="4"/>
      <c r="W46" s="4"/>
      <c r="X46" s="26"/>
      <c r="Y46" s="4"/>
      <c r="Z46" s="4"/>
      <c r="AA46" s="4"/>
      <c r="AB46" s="4"/>
      <c r="AC46" s="4"/>
      <c r="AD46" s="26"/>
      <c r="AE46" s="26"/>
      <c r="AF46" s="26"/>
      <c r="AG46" s="26"/>
      <c r="AH46" s="3"/>
      <c r="AI46" s="3"/>
      <c r="AJ46" s="3"/>
      <c r="AK46" s="4"/>
      <c r="AL46" s="4"/>
      <c r="AM46" s="3"/>
      <c r="AN46" s="3"/>
      <c r="AO46" s="3"/>
      <c r="AP46" s="3"/>
      <c r="AQ46" s="37">
        <f>COUNTA(E46:AP46)</f>
        <v>1</v>
      </c>
      <c r="AR46" s="3">
        <f t="shared" si="10"/>
        <v>136</v>
      </c>
      <c r="AS46" s="38">
        <f t="shared" si="8"/>
        <v>7.3529411764705881E-3</v>
      </c>
    </row>
    <row r="47" spans="1:45" ht="20.399999999999999" customHeight="1" x14ac:dyDescent="0.25">
      <c r="A47" s="126"/>
      <c r="B47" s="81"/>
      <c r="C47" s="36" t="s">
        <v>78</v>
      </c>
      <c r="D47" s="40"/>
      <c r="E47" s="26"/>
      <c r="F47" s="4"/>
      <c r="G47" s="4"/>
      <c r="I47" s="26"/>
      <c r="J47" s="4"/>
      <c r="K47" s="4"/>
      <c r="L47" s="4"/>
      <c r="M47" s="26"/>
      <c r="N47" s="10"/>
      <c r="O47" s="4"/>
      <c r="P47" s="4"/>
      <c r="Q47" s="26"/>
      <c r="R47" s="4"/>
      <c r="S47" s="4"/>
      <c r="T47" s="161" t="s">
        <v>145</v>
      </c>
      <c r="U47" s="26"/>
      <c r="V47" s="4"/>
      <c r="W47" s="4"/>
      <c r="X47" s="26"/>
      <c r="Y47" s="4"/>
      <c r="Z47" s="4"/>
      <c r="AA47" s="4"/>
      <c r="AB47" s="4"/>
      <c r="AC47" s="4"/>
      <c r="AD47" s="26"/>
      <c r="AE47" s="26"/>
      <c r="AF47" s="26"/>
      <c r="AG47" s="26"/>
      <c r="AH47" s="3"/>
      <c r="AI47" s="3"/>
      <c r="AJ47" s="3"/>
      <c r="AK47" s="4"/>
      <c r="AL47" s="4"/>
      <c r="AM47" s="3"/>
      <c r="AN47" s="3"/>
      <c r="AO47" s="3"/>
      <c r="AP47" s="3"/>
      <c r="AQ47" s="37">
        <f t="shared" ref="AQ47:AQ66" si="11">COUNTA(E47:AP47)</f>
        <v>1</v>
      </c>
      <c r="AR47" s="3">
        <f t="shared" si="10"/>
        <v>136</v>
      </c>
      <c r="AS47" s="38">
        <f t="shared" si="8"/>
        <v>7.3529411764705881E-3</v>
      </c>
    </row>
    <row r="48" spans="1:45" ht="20.399999999999999" customHeight="1" x14ac:dyDescent="0.25">
      <c r="A48" s="126"/>
      <c r="B48" s="82"/>
      <c r="C48" s="36" t="s">
        <v>79</v>
      </c>
      <c r="D48" s="40"/>
      <c r="E48" s="26"/>
      <c r="F48" s="4"/>
      <c r="H48" s="4"/>
      <c r="I48" s="26"/>
      <c r="J48" s="4"/>
      <c r="K48" s="4"/>
      <c r="L48" s="4"/>
      <c r="M48" s="26"/>
      <c r="N48" s="10"/>
      <c r="O48" s="4"/>
      <c r="P48" s="4"/>
      <c r="Q48" s="26"/>
      <c r="R48" s="4"/>
      <c r="S48" s="4"/>
      <c r="T48" s="161" t="s">
        <v>145</v>
      </c>
      <c r="U48" s="26"/>
      <c r="V48" s="4"/>
      <c r="W48" s="4"/>
      <c r="X48" s="26"/>
      <c r="Y48" s="4"/>
      <c r="Z48" s="4"/>
      <c r="AA48" s="4"/>
      <c r="AB48" s="4"/>
      <c r="AC48" s="4"/>
      <c r="AD48" s="26"/>
      <c r="AE48" s="26"/>
      <c r="AF48" s="26"/>
      <c r="AG48" s="26"/>
      <c r="AH48" s="3"/>
      <c r="AI48" s="3"/>
      <c r="AJ48" s="3"/>
      <c r="AK48" s="4"/>
      <c r="AL48" s="4"/>
      <c r="AM48" s="3"/>
      <c r="AN48" s="3"/>
      <c r="AO48" s="3"/>
      <c r="AP48" s="3"/>
      <c r="AQ48" s="37">
        <f t="shared" si="11"/>
        <v>1</v>
      </c>
      <c r="AR48" s="3">
        <f t="shared" si="10"/>
        <v>136</v>
      </c>
      <c r="AS48" s="38">
        <f t="shared" si="8"/>
        <v>7.3529411764705881E-3</v>
      </c>
    </row>
    <row r="49" spans="1:45" ht="20.399999999999999" customHeight="1" x14ac:dyDescent="0.25">
      <c r="A49" s="126"/>
      <c r="B49" s="80" t="s">
        <v>17</v>
      </c>
      <c r="C49" s="36" t="s">
        <v>77</v>
      </c>
      <c r="D49" s="40"/>
      <c r="E49" s="26"/>
      <c r="F49" s="4"/>
      <c r="G49" s="4"/>
      <c r="H49" s="4"/>
      <c r="I49" s="26"/>
      <c r="J49" s="4"/>
      <c r="K49" s="4"/>
      <c r="L49" s="4"/>
      <c r="M49" s="26"/>
      <c r="N49" s="10"/>
      <c r="O49" s="4"/>
      <c r="P49" s="4"/>
      <c r="Q49" s="4"/>
      <c r="R49" s="4"/>
      <c r="S49" s="4"/>
      <c r="T49" s="161" t="s">
        <v>146</v>
      </c>
      <c r="U49" s="26"/>
      <c r="V49" s="4"/>
      <c r="W49" s="4"/>
      <c r="X49" s="26"/>
      <c r="Y49" s="4"/>
      <c r="Z49" s="4"/>
      <c r="AA49" s="4"/>
      <c r="AB49" s="4"/>
      <c r="AC49" s="4"/>
      <c r="AD49" s="4"/>
      <c r="AE49" s="26"/>
      <c r="AF49" s="26"/>
      <c r="AG49" s="3"/>
      <c r="AH49" s="3"/>
      <c r="AI49" s="3"/>
      <c r="AJ49" s="3"/>
      <c r="AK49" s="4"/>
      <c r="AL49" s="4"/>
      <c r="AM49" s="3"/>
      <c r="AN49" s="3"/>
      <c r="AO49" s="3"/>
      <c r="AP49" s="3"/>
      <c r="AQ49" s="37">
        <f t="shared" si="11"/>
        <v>1</v>
      </c>
      <c r="AR49" s="3">
        <f>34*2</f>
        <v>68</v>
      </c>
      <c r="AS49" s="38">
        <f t="shared" si="8"/>
        <v>1.4705882352941176E-2</v>
      </c>
    </row>
    <row r="50" spans="1:45" ht="20.399999999999999" customHeight="1" x14ac:dyDescent="0.25">
      <c r="A50" s="126"/>
      <c r="B50" s="81"/>
      <c r="C50" s="36" t="s">
        <v>78</v>
      </c>
      <c r="D50" s="40"/>
      <c r="E50" s="26"/>
      <c r="F50" s="4"/>
      <c r="G50" s="4"/>
      <c r="H50" s="4"/>
      <c r="I50" s="26"/>
      <c r="J50" s="4"/>
      <c r="K50" s="4"/>
      <c r="L50" s="4"/>
      <c r="M50" s="26"/>
      <c r="N50" s="10"/>
      <c r="O50" s="4"/>
      <c r="P50" s="4"/>
      <c r="Q50" s="26"/>
      <c r="R50" s="4"/>
      <c r="S50" s="4"/>
      <c r="T50" s="161" t="s">
        <v>146</v>
      </c>
      <c r="U50" s="26"/>
      <c r="V50" s="4"/>
      <c r="W50" s="4"/>
      <c r="X50" s="26"/>
      <c r="Y50" s="4"/>
      <c r="Z50" s="4"/>
      <c r="AA50" s="4"/>
      <c r="AB50" s="26"/>
      <c r="AC50" s="4"/>
      <c r="AD50" s="3"/>
      <c r="AE50" s="26"/>
      <c r="AF50" s="26"/>
      <c r="AG50" s="4"/>
      <c r="AH50" s="4"/>
      <c r="AI50" s="3"/>
      <c r="AJ50" s="26"/>
      <c r="AK50" s="4"/>
      <c r="AL50" s="4"/>
      <c r="AM50" s="3"/>
      <c r="AN50" s="3"/>
      <c r="AO50" s="3"/>
      <c r="AP50" s="3"/>
      <c r="AQ50" s="37">
        <f t="shared" si="11"/>
        <v>1</v>
      </c>
      <c r="AR50" s="3">
        <f t="shared" ref="AR50:AR54" si="12">34*2</f>
        <v>68</v>
      </c>
      <c r="AS50" s="38">
        <f t="shared" si="8"/>
        <v>1.4705882352941176E-2</v>
      </c>
    </row>
    <row r="51" spans="1:45" ht="20.399999999999999" customHeight="1" x14ac:dyDescent="0.25">
      <c r="A51" s="126"/>
      <c r="B51" s="82"/>
      <c r="C51" s="36" t="s">
        <v>79</v>
      </c>
      <c r="D51" s="40"/>
      <c r="E51" s="26"/>
      <c r="F51" s="4"/>
      <c r="G51" s="4"/>
      <c r="H51" s="4"/>
      <c r="I51" s="26"/>
      <c r="J51" s="4"/>
      <c r="K51" s="4"/>
      <c r="L51" s="4"/>
      <c r="M51" s="26"/>
      <c r="N51" s="10"/>
      <c r="O51" s="4"/>
      <c r="P51" s="4"/>
      <c r="Q51" s="26"/>
      <c r="R51" s="4"/>
      <c r="S51" s="4"/>
      <c r="T51" s="161" t="s">
        <v>146</v>
      </c>
      <c r="U51" s="26"/>
      <c r="V51" s="4"/>
      <c r="W51" s="4"/>
      <c r="X51" s="26"/>
      <c r="Y51" s="4"/>
      <c r="Z51" s="4"/>
      <c r="AA51" s="4"/>
      <c r="AB51" s="26"/>
      <c r="AC51" s="4"/>
      <c r="AD51" s="3"/>
      <c r="AE51" s="26"/>
      <c r="AF51" s="26"/>
      <c r="AG51" s="4"/>
      <c r="AH51" s="4"/>
      <c r="AI51" s="3"/>
      <c r="AJ51" s="26"/>
      <c r="AK51" s="4"/>
      <c r="AL51" s="4"/>
      <c r="AM51" s="3"/>
      <c r="AN51" s="3"/>
      <c r="AO51" s="3"/>
      <c r="AP51" s="3"/>
      <c r="AQ51" s="37">
        <f t="shared" si="11"/>
        <v>1</v>
      </c>
      <c r="AR51" s="3">
        <f t="shared" si="12"/>
        <v>68</v>
      </c>
      <c r="AS51" s="38">
        <f t="shared" si="8"/>
        <v>1.4705882352941176E-2</v>
      </c>
    </row>
    <row r="52" spans="1:45" ht="20.399999999999999" customHeight="1" x14ac:dyDescent="0.25">
      <c r="A52" s="126"/>
      <c r="B52" s="121" t="s">
        <v>76</v>
      </c>
      <c r="C52" s="36" t="s">
        <v>77</v>
      </c>
      <c r="D52" s="40"/>
      <c r="E52" s="26"/>
      <c r="F52" s="4"/>
      <c r="G52" s="4"/>
      <c r="H52" s="4"/>
      <c r="I52" s="26"/>
      <c r="J52" s="4"/>
      <c r="K52" s="4"/>
      <c r="L52" s="4"/>
      <c r="M52" s="26"/>
      <c r="N52" s="10"/>
      <c r="O52" s="4"/>
      <c r="P52" s="4"/>
      <c r="Q52" s="26"/>
      <c r="R52" s="4"/>
      <c r="S52" s="4"/>
      <c r="T52" s="4"/>
      <c r="U52" s="26"/>
      <c r="V52" s="4"/>
      <c r="W52" s="4"/>
      <c r="X52" s="26"/>
      <c r="Y52" s="4"/>
      <c r="Z52" s="4"/>
      <c r="AA52" s="4"/>
      <c r="AB52" s="26"/>
      <c r="AC52" s="4"/>
      <c r="AD52" s="3"/>
      <c r="AE52" s="26"/>
      <c r="AF52" s="26"/>
      <c r="AG52" s="4"/>
      <c r="AH52" s="4"/>
      <c r="AI52" s="3"/>
      <c r="AJ52" s="26"/>
      <c r="AK52" s="4"/>
      <c r="AL52" s="4"/>
      <c r="AM52" s="3"/>
      <c r="AN52" s="3"/>
      <c r="AO52" s="3"/>
      <c r="AP52" s="3"/>
      <c r="AQ52" s="37">
        <f t="shared" si="11"/>
        <v>0</v>
      </c>
      <c r="AR52" s="3">
        <f t="shared" si="12"/>
        <v>68</v>
      </c>
      <c r="AS52" s="38">
        <f t="shared" si="8"/>
        <v>0</v>
      </c>
    </row>
    <row r="53" spans="1:45" ht="20.399999999999999" customHeight="1" x14ac:dyDescent="0.25">
      <c r="A53" s="126"/>
      <c r="B53" s="122"/>
      <c r="C53" s="36" t="s">
        <v>78</v>
      </c>
      <c r="D53" s="40"/>
      <c r="E53" s="26"/>
      <c r="F53" s="4"/>
      <c r="G53" s="4"/>
      <c r="H53" s="4"/>
      <c r="I53" s="26"/>
      <c r="J53" s="4"/>
      <c r="K53" s="4"/>
      <c r="L53" s="4"/>
      <c r="M53" s="26"/>
      <c r="N53" s="10"/>
      <c r="O53" s="4"/>
      <c r="P53" s="4"/>
      <c r="Q53" s="26"/>
      <c r="R53" s="4"/>
      <c r="S53" s="4"/>
      <c r="T53" s="4"/>
      <c r="U53" s="26"/>
      <c r="V53" s="4"/>
      <c r="W53" s="4"/>
      <c r="X53" s="26"/>
      <c r="Y53" s="4"/>
      <c r="Z53" s="4"/>
      <c r="AA53" s="4"/>
      <c r="AB53" s="26"/>
      <c r="AC53" s="4"/>
      <c r="AD53" s="3"/>
      <c r="AE53" s="26"/>
      <c r="AF53" s="26"/>
      <c r="AG53" s="4"/>
      <c r="AH53" s="4"/>
      <c r="AI53" s="3"/>
      <c r="AJ53" s="26"/>
      <c r="AK53" s="4"/>
      <c r="AL53" s="4"/>
      <c r="AM53" s="3"/>
      <c r="AN53" s="3"/>
      <c r="AO53" s="3"/>
      <c r="AP53" s="3"/>
      <c r="AQ53" s="37">
        <f t="shared" si="11"/>
        <v>0</v>
      </c>
      <c r="AR53" s="3">
        <f t="shared" si="12"/>
        <v>68</v>
      </c>
      <c r="AS53" s="38">
        <f t="shared" si="8"/>
        <v>0</v>
      </c>
    </row>
    <row r="54" spans="1:45" ht="20.399999999999999" customHeight="1" x14ac:dyDescent="0.25">
      <c r="A54" s="126"/>
      <c r="B54" s="123"/>
      <c r="C54" s="36" t="s">
        <v>79</v>
      </c>
      <c r="D54" s="40"/>
      <c r="E54" s="26"/>
      <c r="F54" s="4"/>
      <c r="G54" s="4"/>
      <c r="H54" s="4"/>
      <c r="I54" s="26"/>
      <c r="J54" s="4"/>
      <c r="K54" s="4"/>
      <c r="L54" s="4"/>
      <c r="M54" s="26"/>
      <c r="N54" s="10"/>
      <c r="O54" s="4"/>
      <c r="P54" s="4"/>
      <c r="Q54" s="26"/>
      <c r="R54" s="4"/>
      <c r="S54" s="4"/>
      <c r="T54" s="4"/>
      <c r="U54" s="26"/>
      <c r="V54" s="4"/>
      <c r="W54" s="4"/>
      <c r="X54" s="26"/>
      <c r="Y54" s="4"/>
      <c r="Z54" s="4"/>
      <c r="AA54" s="4"/>
      <c r="AB54" s="26"/>
      <c r="AC54" s="4"/>
      <c r="AD54" s="3"/>
      <c r="AE54" s="26"/>
      <c r="AF54" s="26"/>
      <c r="AG54" s="4"/>
      <c r="AH54" s="4"/>
      <c r="AI54" s="3"/>
      <c r="AJ54" s="26"/>
      <c r="AK54" s="4"/>
      <c r="AL54" s="4"/>
      <c r="AM54" s="3"/>
      <c r="AN54" s="3"/>
      <c r="AO54" s="3"/>
      <c r="AP54" s="3"/>
      <c r="AQ54" s="37">
        <f t="shared" si="11"/>
        <v>0</v>
      </c>
      <c r="AR54" s="3">
        <f t="shared" si="12"/>
        <v>68</v>
      </c>
      <c r="AS54" s="38">
        <f t="shared" si="8"/>
        <v>0</v>
      </c>
    </row>
    <row r="55" spans="1:45" ht="20.399999999999999" customHeight="1" x14ac:dyDescent="0.25">
      <c r="A55" s="126"/>
      <c r="B55" s="80" t="s">
        <v>53</v>
      </c>
      <c r="C55" s="36" t="s">
        <v>77</v>
      </c>
      <c r="D55" s="40"/>
      <c r="E55" s="26"/>
      <c r="F55" s="4"/>
      <c r="G55" s="4"/>
      <c r="H55" s="4"/>
      <c r="I55" s="26"/>
      <c r="J55" s="4"/>
      <c r="K55" s="4"/>
      <c r="L55" s="4"/>
      <c r="M55" s="26"/>
      <c r="N55" s="10"/>
      <c r="O55" s="4"/>
      <c r="P55" s="4"/>
      <c r="Q55" s="26"/>
      <c r="R55" s="4"/>
      <c r="S55" s="4"/>
      <c r="T55" s="4"/>
      <c r="U55" s="26"/>
      <c r="V55" s="4"/>
      <c r="W55" s="4"/>
      <c r="X55" s="26"/>
      <c r="Y55" s="4"/>
      <c r="Z55" s="4"/>
      <c r="AA55" s="3"/>
      <c r="AB55" s="26"/>
      <c r="AC55" s="4"/>
      <c r="AD55" s="4"/>
      <c r="AE55" s="26"/>
      <c r="AF55" s="26"/>
      <c r="AG55" s="4"/>
      <c r="AH55" s="4"/>
      <c r="AI55" s="4"/>
      <c r="AJ55" s="3"/>
      <c r="AK55" s="4"/>
      <c r="AL55" s="4"/>
      <c r="AM55" s="3"/>
      <c r="AN55" s="3"/>
      <c r="AO55" s="3"/>
      <c r="AP55" s="3"/>
      <c r="AQ55" s="37">
        <f t="shared" si="11"/>
        <v>0</v>
      </c>
      <c r="AR55" s="3">
        <f>34*1</f>
        <v>34</v>
      </c>
      <c r="AS55" s="38">
        <f t="shared" si="8"/>
        <v>0</v>
      </c>
    </row>
    <row r="56" spans="1:45" ht="20.399999999999999" customHeight="1" x14ac:dyDescent="0.25">
      <c r="A56" s="126"/>
      <c r="B56" s="81"/>
      <c r="C56" s="36" t="s">
        <v>78</v>
      </c>
      <c r="D56" s="26"/>
      <c r="E56" s="4"/>
      <c r="F56" s="4"/>
      <c r="G56" s="4"/>
      <c r="H56" s="4"/>
      <c r="I56" s="4"/>
      <c r="J56" s="4"/>
      <c r="K56" s="4"/>
      <c r="L56" s="4"/>
      <c r="M56" s="4"/>
      <c r="N56" s="1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3"/>
      <c r="AN56" s="3"/>
      <c r="AO56" s="3"/>
      <c r="AP56" s="3"/>
      <c r="AQ56" s="37">
        <f t="shared" si="11"/>
        <v>0</v>
      </c>
      <c r="AR56" s="3">
        <f t="shared" ref="AR56:AR63" si="13">34*1</f>
        <v>34</v>
      </c>
      <c r="AS56" s="38">
        <f t="shared" si="8"/>
        <v>0</v>
      </c>
    </row>
    <row r="57" spans="1:45" s="2" customFormat="1" ht="20.399999999999999" customHeight="1" x14ac:dyDescent="0.25">
      <c r="A57" s="126"/>
      <c r="B57" s="82"/>
      <c r="C57" s="36" t="s">
        <v>79</v>
      </c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174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37">
        <f t="shared" si="11"/>
        <v>0</v>
      </c>
      <c r="AR57" s="3">
        <f t="shared" si="13"/>
        <v>34</v>
      </c>
      <c r="AS57" s="38">
        <f t="shared" si="8"/>
        <v>0</v>
      </c>
    </row>
    <row r="58" spans="1:45" s="2" customFormat="1" ht="20.399999999999999" customHeight="1" x14ac:dyDescent="0.25">
      <c r="A58" s="126"/>
      <c r="B58" s="80" t="s">
        <v>54</v>
      </c>
      <c r="C58" s="36" t="s">
        <v>77</v>
      </c>
      <c r="D58" s="39"/>
      <c r="E58" s="26"/>
      <c r="F58" s="26"/>
      <c r="G58" s="26"/>
      <c r="H58" s="26"/>
      <c r="I58" s="26"/>
      <c r="J58" s="26"/>
      <c r="K58" s="26"/>
      <c r="L58" s="26"/>
      <c r="M58" s="26"/>
      <c r="N58" s="15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37">
        <f t="shared" si="11"/>
        <v>0</v>
      </c>
      <c r="AR58" s="3">
        <f t="shared" si="13"/>
        <v>34</v>
      </c>
      <c r="AS58" s="38">
        <f t="shared" si="8"/>
        <v>0</v>
      </c>
    </row>
    <row r="59" spans="1:45" s="6" customFormat="1" ht="20.399999999999999" customHeight="1" x14ac:dyDescent="0.25">
      <c r="A59" s="126"/>
      <c r="B59" s="81"/>
      <c r="C59" s="36" t="s">
        <v>78</v>
      </c>
      <c r="D59" s="3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7">
        <f t="shared" si="11"/>
        <v>0</v>
      </c>
      <c r="AR59" s="3">
        <f t="shared" si="13"/>
        <v>34</v>
      </c>
      <c r="AS59" s="38">
        <f t="shared" si="8"/>
        <v>0</v>
      </c>
    </row>
    <row r="60" spans="1:45" ht="20.399999999999999" customHeight="1" x14ac:dyDescent="0.25">
      <c r="A60" s="126"/>
      <c r="B60" s="82"/>
      <c r="C60" s="36" t="s">
        <v>79</v>
      </c>
      <c r="D60" s="40"/>
      <c r="E60" s="26"/>
      <c r="F60" s="26"/>
      <c r="G60" s="4"/>
      <c r="H60" s="26"/>
      <c r="I60" s="26"/>
      <c r="K60" s="26"/>
      <c r="L60" s="26"/>
      <c r="M60" s="26"/>
      <c r="N60" s="15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3"/>
      <c r="AN60" s="3"/>
      <c r="AO60" s="3"/>
      <c r="AP60" s="3"/>
      <c r="AQ60" s="37">
        <f t="shared" si="11"/>
        <v>0</v>
      </c>
      <c r="AR60" s="3">
        <f t="shared" si="13"/>
        <v>34</v>
      </c>
      <c r="AS60" s="38">
        <f t="shared" si="8"/>
        <v>0</v>
      </c>
    </row>
    <row r="61" spans="1:45" ht="20.399999999999999" customHeight="1" x14ac:dyDescent="0.25">
      <c r="A61" s="126"/>
      <c r="B61" s="80" t="s">
        <v>55</v>
      </c>
      <c r="C61" s="36" t="s">
        <v>77</v>
      </c>
      <c r="D61" s="40"/>
      <c r="E61" s="26"/>
      <c r="F61" s="26"/>
      <c r="G61" s="26"/>
      <c r="H61" s="4"/>
      <c r="J61" s="26"/>
      <c r="K61" s="26"/>
      <c r="L61" s="26"/>
      <c r="M61" s="26"/>
      <c r="N61" s="15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3"/>
      <c r="AN61" s="3"/>
      <c r="AO61" s="3"/>
      <c r="AP61" s="3"/>
      <c r="AQ61" s="37">
        <f t="shared" si="11"/>
        <v>0</v>
      </c>
      <c r="AR61" s="3">
        <f t="shared" si="13"/>
        <v>34</v>
      </c>
      <c r="AS61" s="38">
        <f t="shared" si="8"/>
        <v>0</v>
      </c>
    </row>
    <row r="62" spans="1:45" ht="20.399999999999999" customHeight="1" x14ac:dyDescent="0.25">
      <c r="A62" s="126"/>
      <c r="B62" s="81"/>
      <c r="C62" s="36" t="s">
        <v>78</v>
      </c>
      <c r="D62" s="40"/>
      <c r="E62" s="26"/>
      <c r="F62" s="4"/>
      <c r="G62" s="4"/>
      <c r="I62" s="26"/>
      <c r="J62" s="4"/>
      <c r="K62" s="4"/>
      <c r="L62" s="4"/>
      <c r="M62" s="26"/>
      <c r="N62" s="10"/>
      <c r="O62" s="4"/>
      <c r="P62" s="4"/>
      <c r="Q62" s="26"/>
      <c r="R62" s="4"/>
      <c r="S62" s="4"/>
      <c r="T62" s="4"/>
      <c r="U62" s="26"/>
      <c r="V62" s="4"/>
      <c r="W62" s="4"/>
      <c r="X62" s="26"/>
      <c r="Y62" s="4"/>
      <c r="Z62" s="4"/>
      <c r="AA62" s="4"/>
      <c r="AB62" s="26"/>
      <c r="AC62" s="4"/>
      <c r="AD62" s="4"/>
      <c r="AE62" s="26"/>
      <c r="AF62" s="26"/>
      <c r="AG62" s="4"/>
      <c r="AH62" s="4"/>
      <c r="AI62" s="4"/>
      <c r="AJ62" s="26"/>
      <c r="AK62" s="4"/>
      <c r="AL62" s="4"/>
      <c r="AM62" s="3"/>
      <c r="AN62" s="3"/>
      <c r="AO62" s="3"/>
      <c r="AP62" s="3"/>
      <c r="AQ62" s="37">
        <f t="shared" si="11"/>
        <v>0</v>
      </c>
      <c r="AR62" s="3">
        <f t="shared" si="13"/>
        <v>34</v>
      </c>
      <c r="AS62" s="38">
        <f t="shared" si="8"/>
        <v>0</v>
      </c>
    </row>
    <row r="63" spans="1:45" ht="20.399999999999999" customHeight="1" x14ac:dyDescent="0.25">
      <c r="A63" s="126"/>
      <c r="B63" s="82"/>
      <c r="C63" s="36" t="s">
        <v>79</v>
      </c>
      <c r="D63" s="40"/>
      <c r="E63" s="26"/>
      <c r="F63" s="4"/>
      <c r="H63" s="4"/>
      <c r="I63" s="26"/>
      <c r="J63" s="4"/>
      <c r="K63" s="4"/>
      <c r="L63" s="4"/>
      <c r="M63" s="26"/>
      <c r="N63" s="10"/>
      <c r="O63" s="4"/>
      <c r="P63" s="4"/>
      <c r="Q63" s="26"/>
      <c r="R63" s="4"/>
      <c r="S63" s="4"/>
      <c r="T63" s="4"/>
      <c r="U63" s="26"/>
      <c r="V63" s="4"/>
      <c r="W63" s="4"/>
      <c r="X63" s="26"/>
      <c r="Y63" s="4"/>
      <c r="Z63" s="4"/>
      <c r="AA63" s="4"/>
      <c r="AB63" s="26"/>
      <c r="AC63" s="4"/>
      <c r="AD63" s="4"/>
      <c r="AE63" s="26"/>
      <c r="AF63" s="26"/>
      <c r="AG63" s="4"/>
      <c r="AH63" s="4"/>
      <c r="AI63" s="4"/>
      <c r="AJ63" s="26"/>
      <c r="AK63" s="4"/>
      <c r="AL63" s="4"/>
      <c r="AM63" s="3"/>
      <c r="AN63" s="3"/>
      <c r="AO63" s="3"/>
      <c r="AP63" s="3"/>
      <c r="AQ63" s="37">
        <f t="shared" si="11"/>
        <v>0</v>
      </c>
      <c r="AR63" s="3">
        <f t="shared" si="13"/>
        <v>34</v>
      </c>
      <c r="AS63" s="38">
        <f t="shared" si="8"/>
        <v>0</v>
      </c>
    </row>
    <row r="64" spans="1:45" ht="20.399999999999999" customHeight="1" x14ac:dyDescent="0.25">
      <c r="A64" s="126"/>
      <c r="B64" s="83" t="s">
        <v>74</v>
      </c>
      <c r="C64" s="36" t="s">
        <v>77</v>
      </c>
      <c r="D64" s="40"/>
      <c r="E64" s="26"/>
      <c r="F64" s="4"/>
      <c r="G64" s="4"/>
      <c r="I64" s="4"/>
      <c r="J64" s="4"/>
      <c r="K64" s="4"/>
      <c r="L64" s="4"/>
      <c r="M64" s="26"/>
      <c r="N64" s="10"/>
      <c r="O64" s="4"/>
      <c r="P64" s="4"/>
      <c r="Q64" s="26"/>
      <c r="R64" s="4"/>
      <c r="S64" s="4"/>
      <c r="T64" s="4"/>
      <c r="U64" s="26"/>
      <c r="V64" s="4"/>
      <c r="W64" s="4"/>
      <c r="X64" s="26"/>
      <c r="Y64" s="4"/>
      <c r="Z64" s="4"/>
      <c r="AA64" s="4"/>
      <c r="AB64" s="3"/>
      <c r="AC64" s="3"/>
      <c r="AD64" s="3"/>
      <c r="AE64" s="26"/>
      <c r="AF64" s="26"/>
      <c r="AG64" s="4"/>
      <c r="AH64" s="4"/>
      <c r="AI64" s="4"/>
      <c r="AJ64" s="26"/>
      <c r="AK64" s="4"/>
      <c r="AL64" s="4"/>
      <c r="AM64" s="3"/>
      <c r="AN64" s="3"/>
      <c r="AO64" s="3"/>
      <c r="AP64" s="3"/>
      <c r="AQ64" s="37">
        <f t="shared" si="11"/>
        <v>0</v>
      </c>
      <c r="AR64" s="3">
        <f>34*2</f>
        <v>68</v>
      </c>
      <c r="AS64" s="38">
        <f t="shared" si="8"/>
        <v>0</v>
      </c>
    </row>
    <row r="65" spans="1:45" ht="20.399999999999999" customHeight="1" x14ac:dyDescent="0.25">
      <c r="A65" s="126"/>
      <c r="B65" s="83"/>
      <c r="C65" s="36" t="s">
        <v>78</v>
      </c>
      <c r="D65" s="40"/>
      <c r="E65" s="26"/>
      <c r="F65" s="4"/>
      <c r="G65" s="4"/>
      <c r="H65" s="4"/>
      <c r="I65" s="26"/>
      <c r="J65" s="4"/>
      <c r="K65" s="4"/>
      <c r="L65" s="4"/>
      <c r="M65" s="26"/>
      <c r="N65" s="10"/>
      <c r="O65" s="4"/>
      <c r="P65" s="4"/>
      <c r="Q65" s="26"/>
      <c r="R65" s="4"/>
      <c r="S65" s="4"/>
      <c r="T65" s="4"/>
      <c r="U65" s="26"/>
      <c r="V65" s="4"/>
      <c r="W65" s="4"/>
      <c r="X65" s="26"/>
      <c r="Y65" s="4"/>
      <c r="Z65" s="4"/>
      <c r="AA65" s="4"/>
      <c r="AB65" s="4"/>
      <c r="AC65" s="4"/>
      <c r="AD65" s="26"/>
      <c r="AE65" s="26"/>
      <c r="AF65" s="26"/>
      <c r="AG65" s="26"/>
      <c r="AH65" s="3"/>
      <c r="AI65" s="3"/>
      <c r="AJ65" s="3"/>
      <c r="AK65" s="4"/>
      <c r="AL65" s="4"/>
      <c r="AM65" s="3"/>
      <c r="AN65" s="3"/>
      <c r="AO65" s="3"/>
      <c r="AP65" s="3"/>
      <c r="AQ65" s="37">
        <f t="shared" si="11"/>
        <v>0</v>
      </c>
      <c r="AR65" s="3">
        <f t="shared" ref="AR65:AR66" si="14">34*2</f>
        <v>68</v>
      </c>
      <c r="AS65" s="38">
        <f t="shared" si="8"/>
        <v>0</v>
      </c>
    </row>
    <row r="66" spans="1:45" ht="20.399999999999999" customHeight="1" x14ac:dyDescent="0.25">
      <c r="A66" s="126"/>
      <c r="B66" s="83"/>
      <c r="C66" s="36" t="s">
        <v>79</v>
      </c>
      <c r="D66" s="40"/>
      <c r="E66" s="26"/>
      <c r="F66" s="4"/>
      <c r="G66" s="4"/>
      <c r="H66" s="4"/>
      <c r="I66" s="26"/>
      <c r="J66" s="4"/>
      <c r="K66" s="4"/>
      <c r="L66" s="4"/>
      <c r="M66" s="26"/>
      <c r="N66" s="10"/>
      <c r="O66" s="4"/>
      <c r="P66" s="4"/>
      <c r="Q66" s="26"/>
      <c r="R66" s="4"/>
      <c r="S66" s="4"/>
      <c r="T66" s="4"/>
      <c r="U66" s="26"/>
      <c r="V66" s="4"/>
      <c r="W66" s="4"/>
      <c r="X66" s="26"/>
      <c r="Y66" s="4"/>
      <c r="Z66" s="4"/>
      <c r="AA66" s="4"/>
      <c r="AB66" s="4"/>
      <c r="AC66" s="4"/>
      <c r="AD66" s="26"/>
      <c r="AE66" s="26"/>
      <c r="AF66" s="26"/>
      <c r="AG66" s="26"/>
      <c r="AH66" s="3"/>
      <c r="AI66" s="3"/>
      <c r="AJ66" s="3"/>
      <c r="AK66" s="4"/>
      <c r="AL66" s="4"/>
      <c r="AM66" s="3"/>
      <c r="AN66" s="3"/>
      <c r="AO66" s="3"/>
      <c r="AP66" s="3"/>
      <c r="AQ66" s="37">
        <f t="shared" si="11"/>
        <v>0</v>
      </c>
      <c r="AR66" s="3">
        <f t="shared" si="14"/>
        <v>68</v>
      </c>
      <c r="AS66" s="38">
        <f t="shared" si="8"/>
        <v>0</v>
      </c>
    </row>
    <row r="67" spans="1:45" ht="27" customHeight="1" x14ac:dyDescent="0.25">
      <c r="A67" s="55"/>
      <c r="B67" s="56"/>
      <c r="C67" s="56"/>
      <c r="D67" s="56"/>
      <c r="E67" s="54"/>
      <c r="F67" s="54"/>
      <c r="G67" s="54"/>
      <c r="H67" s="54"/>
      <c r="I67" s="54"/>
      <c r="J67" s="54"/>
      <c r="K67" s="54"/>
      <c r="L67" s="54"/>
      <c r="M67" s="54"/>
      <c r="N67" s="173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5"/>
      <c r="AN67" s="55"/>
      <c r="AO67" s="55"/>
      <c r="AP67" s="55"/>
      <c r="AQ67" s="55"/>
      <c r="AR67" s="55"/>
      <c r="AS67" s="55"/>
    </row>
    <row r="68" spans="1:45" ht="114" customHeight="1" x14ac:dyDescent="0.25">
      <c r="A68" s="120" t="s">
        <v>23</v>
      </c>
      <c r="B68" s="120"/>
      <c r="C68" s="120"/>
      <c r="D68" s="120"/>
      <c r="E68" s="103" t="s">
        <v>40</v>
      </c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5"/>
      <c r="AQ68" s="86" t="s">
        <v>20</v>
      </c>
      <c r="AR68" s="86" t="s">
        <v>22</v>
      </c>
      <c r="AS68" s="95" t="s">
        <v>21</v>
      </c>
    </row>
    <row r="69" spans="1:45" s="2" customFormat="1" x14ac:dyDescent="0.25">
      <c r="A69" s="96" t="s">
        <v>0</v>
      </c>
      <c r="B69" s="97"/>
      <c r="C69" s="80" t="s">
        <v>64</v>
      </c>
      <c r="D69" s="23" t="s">
        <v>18</v>
      </c>
      <c r="E69" s="83" t="s">
        <v>1</v>
      </c>
      <c r="F69" s="83"/>
      <c r="G69" s="83"/>
      <c r="H69" s="83"/>
      <c r="I69" s="83" t="s">
        <v>2</v>
      </c>
      <c r="J69" s="83"/>
      <c r="K69" s="83"/>
      <c r="L69" s="83"/>
      <c r="M69" s="83" t="s">
        <v>3</v>
      </c>
      <c r="N69" s="83"/>
      <c r="O69" s="83"/>
      <c r="P69" s="83"/>
      <c r="Q69" s="83" t="s">
        <v>4</v>
      </c>
      <c r="R69" s="83"/>
      <c r="S69" s="83"/>
      <c r="T69" s="83"/>
      <c r="U69" s="83" t="s">
        <v>5</v>
      </c>
      <c r="V69" s="83"/>
      <c r="W69" s="83"/>
      <c r="X69" s="83" t="s">
        <v>6</v>
      </c>
      <c r="Y69" s="83"/>
      <c r="Z69" s="83"/>
      <c r="AA69" s="83"/>
      <c r="AB69" s="83" t="s">
        <v>7</v>
      </c>
      <c r="AC69" s="83"/>
      <c r="AD69" s="83"/>
      <c r="AE69" s="83" t="s">
        <v>8</v>
      </c>
      <c r="AF69" s="83"/>
      <c r="AG69" s="83"/>
      <c r="AH69" s="83"/>
      <c r="AI69" s="83"/>
      <c r="AJ69" s="83" t="s">
        <v>9</v>
      </c>
      <c r="AK69" s="83"/>
      <c r="AL69" s="83"/>
      <c r="AM69" s="83" t="s">
        <v>10</v>
      </c>
      <c r="AN69" s="83"/>
      <c r="AO69" s="83"/>
      <c r="AP69" s="83"/>
      <c r="AQ69" s="86"/>
      <c r="AR69" s="86"/>
      <c r="AS69" s="95"/>
    </row>
    <row r="70" spans="1:45" s="2" customFormat="1" ht="16.5" customHeight="1" x14ac:dyDescent="0.25">
      <c r="A70" s="98"/>
      <c r="B70" s="99"/>
      <c r="C70" s="82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86"/>
      <c r="AR70" s="86"/>
      <c r="AS70" s="95"/>
    </row>
    <row r="71" spans="1:45" s="6" customFormat="1" ht="20.399999999999999" customHeight="1" x14ac:dyDescent="0.25">
      <c r="A71" s="125" t="s">
        <v>25</v>
      </c>
      <c r="B71" s="80" t="s">
        <v>13</v>
      </c>
      <c r="C71" s="36" t="s">
        <v>80</v>
      </c>
      <c r="D71" s="40"/>
      <c r="E71" s="26"/>
      <c r="F71" s="3"/>
      <c r="G71" s="155" t="s">
        <v>141</v>
      </c>
      <c r="H71" s="3"/>
      <c r="I71" s="3"/>
      <c r="J71" s="3"/>
      <c r="K71" s="155" t="s">
        <v>139</v>
      </c>
      <c r="L71" s="3"/>
      <c r="M71" s="3"/>
      <c r="N71" s="156"/>
      <c r="O71" s="3"/>
      <c r="P71" s="3"/>
      <c r="Q71" s="26"/>
      <c r="R71" s="26"/>
      <c r="S71" s="158" t="s">
        <v>143</v>
      </c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3"/>
      <c r="AN71" s="3"/>
      <c r="AO71" s="3"/>
      <c r="AP71" s="3"/>
      <c r="AQ71" s="37">
        <f>COUNTA(E71:AP71)</f>
        <v>3</v>
      </c>
      <c r="AR71" s="3">
        <f>34*5</f>
        <v>170</v>
      </c>
      <c r="AS71" s="38">
        <f>AQ71/AR71</f>
        <v>1.7647058823529412E-2</v>
      </c>
    </row>
    <row r="72" spans="1:45" s="6" customFormat="1" ht="20.399999999999999" customHeight="1" x14ac:dyDescent="0.25">
      <c r="A72" s="126"/>
      <c r="B72" s="81"/>
      <c r="C72" s="36" t="s">
        <v>81</v>
      </c>
      <c r="D72" s="40"/>
      <c r="E72" s="26"/>
      <c r="F72" s="3"/>
      <c r="G72" s="155" t="s">
        <v>141</v>
      </c>
      <c r="H72" s="3"/>
      <c r="I72" s="3"/>
      <c r="J72" s="3"/>
      <c r="K72" s="155" t="s">
        <v>139</v>
      </c>
      <c r="L72" s="3"/>
      <c r="M72" s="3"/>
      <c r="N72" s="156"/>
      <c r="O72" s="3"/>
      <c r="P72" s="3"/>
      <c r="Q72" s="4"/>
      <c r="R72" s="26"/>
      <c r="S72" s="158" t="s">
        <v>143</v>
      </c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3"/>
      <c r="AN72" s="3"/>
      <c r="AO72" s="3"/>
      <c r="AP72" s="3"/>
      <c r="AQ72" s="37">
        <f>COUNTA(E72:AP72)</f>
        <v>3</v>
      </c>
      <c r="AR72" s="3">
        <f t="shared" ref="AR72:AR74" si="15">34*5</f>
        <v>170</v>
      </c>
      <c r="AS72" s="38">
        <f t="shared" ref="AS72:AS106" si="16">AQ72/AR72</f>
        <v>1.7647058823529412E-2</v>
      </c>
    </row>
    <row r="73" spans="1:45" s="6" customFormat="1" ht="20.399999999999999" customHeight="1" x14ac:dyDescent="0.25">
      <c r="A73" s="126"/>
      <c r="B73" s="81"/>
      <c r="C73" s="36" t="s">
        <v>82</v>
      </c>
      <c r="D73" s="40"/>
      <c r="E73" s="26"/>
      <c r="F73" s="3"/>
      <c r="G73" s="155" t="s">
        <v>141</v>
      </c>
      <c r="H73" s="3"/>
      <c r="I73" s="3"/>
      <c r="J73" s="3"/>
      <c r="K73" s="155" t="s">
        <v>139</v>
      </c>
      <c r="L73" s="3"/>
      <c r="M73" s="3"/>
      <c r="N73" s="156"/>
      <c r="O73" s="3"/>
      <c r="P73" s="3"/>
      <c r="Q73" s="26"/>
      <c r="R73" s="4"/>
      <c r="S73" s="158" t="s">
        <v>143</v>
      </c>
      <c r="T73" s="4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3"/>
      <c r="AN73" s="3"/>
      <c r="AO73" s="3"/>
      <c r="AP73" s="3"/>
      <c r="AQ73" s="37"/>
      <c r="AR73" s="3"/>
      <c r="AS73" s="38"/>
    </row>
    <row r="74" spans="1:45" s="6" customFormat="1" ht="20.399999999999999" customHeight="1" x14ac:dyDescent="0.25">
      <c r="A74" s="126"/>
      <c r="B74" s="82"/>
      <c r="C74" s="166" t="s">
        <v>147</v>
      </c>
      <c r="D74" s="40"/>
      <c r="E74" s="26"/>
      <c r="F74" s="3"/>
      <c r="G74" s="155" t="s">
        <v>141</v>
      </c>
      <c r="H74" s="3"/>
      <c r="I74" s="3"/>
      <c r="J74" s="3"/>
      <c r="K74" s="155" t="s">
        <v>139</v>
      </c>
      <c r="L74" s="3"/>
      <c r="M74" s="3"/>
      <c r="N74" s="156"/>
      <c r="O74" s="3"/>
      <c r="P74" s="3"/>
      <c r="Q74" s="26"/>
      <c r="R74" s="4"/>
      <c r="S74" s="158" t="s">
        <v>143</v>
      </c>
      <c r="T74" s="4"/>
      <c r="U74" s="26"/>
      <c r="V74" s="4"/>
      <c r="W74" s="4"/>
      <c r="X74" s="26"/>
      <c r="Y74" s="4"/>
      <c r="Z74" s="4"/>
      <c r="AA74" s="4"/>
      <c r="AB74" s="26"/>
      <c r="AC74" s="4"/>
      <c r="AD74" s="4"/>
      <c r="AE74" s="26"/>
      <c r="AF74" s="26"/>
      <c r="AG74" s="4"/>
      <c r="AH74" s="4"/>
      <c r="AI74" s="4"/>
      <c r="AJ74" s="26"/>
      <c r="AK74" s="4"/>
      <c r="AL74" s="4"/>
      <c r="AM74" s="3"/>
      <c r="AN74" s="3"/>
      <c r="AO74" s="3"/>
      <c r="AP74" s="3"/>
      <c r="AQ74" s="37">
        <f t="shared" ref="AQ74:AQ76" si="17">COUNTA(E74:AP74)</f>
        <v>3</v>
      </c>
      <c r="AR74" s="3">
        <f t="shared" si="15"/>
        <v>170</v>
      </c>
      <c r="AS74" s="38">
        <f t="shared" si="16"/>
        <v>1.7647058823529412E-2</v>
      </c>
    </row>
    <row r="75" spans="1:45" s="6" customFormat="1" ht="20.399999999999999" customHeight="1" x14ac:dyDescent="0.25">
      <c r="A75" s="126"/>
      <c r="B75" s="80" t="s">
        <v>11</v>
      </c>
      <c r="C75" s="36" t="s">
        <v>80</v>
      </c>
      <c r="D75" s="40"/>
      <c r="E75" s="26"/>
      <c r="F75" s="3"/>
      <c r="G75" s="155" t="s">
        <v>142</v>
      </c>
      <c r="H75" s="3"/>
      <c r="I75" s="4"/>
      <c r="J75" s="4"/>
      <c r="K75" s="155" t="s">
        <v>140</v>
      </c>
      <c r="L75" s="4"/>
      <c r="M75" s="26"/>
      <c r="N75" s="10"/>
      <c r="O75" s="4"/>
      <c r="P75" s="4"/>
      <c r="Q75" s="26"/>
      <c r="R75" s="4"/>
      <c r="S75" s="161" t="s">
        <v>144</v>
      </c>
      <c r="T75" s="4"/>
      <c r="U75" s="26"/>
      <c r="V75" s="4"/>
      <c r="W75" s="4"/>
      <c r="X75" s="26"/>
      <c r="Y75" s="4"/>
      <c r="Z75" s="4"/>
      <c r="AA75" s="4"/>
      <c r="AB75" s="26"/>
      <c r="AC75" s="4"/>
      <c r="AD75" s="4"/>
      <c r="AE75" s="26"/>
      <c r="AF75" s="26"/>
      <c r="AG75" s="4"/>
      <c r="AH75" s="4"/>
      <c r="AI75" s="4"/>
      <c r="AJ75" s="26"/>
      <c r="AK75" s="4"/>
      <c r="AL75" s="4"/>
      <c r="AM75" s="3"/>
      <c r="AN75" s="3"/>
      <c r="AO75" s="3"/>
      <c r="AP75" s="3"/>
      <c r="AQ75" s="37">
        <f t="shared" si="17"/>
        <v>3</v>
      </c>
      <c r="AR75" s="3">
        <f>34*4</f>
        <v>136</v>
      </c>
      <c r="AS75" s="38">
        <f t="shared" si="16"/>
        <v>2.2058823529411766E-2</v>
      </c>
    </row>
    <row r="76" spans="1:45" s="6" customFormat="1" ht="20.399999999999999" customHeight="1" x14ac:dyDescent="0.25">
      <c r="A76" s="126"/>
      <c r="B76" s="81"/>
      <c r="C76" s="36" t="s">
        <v>81</v>
      </c>
      <c r="D76" s="40"/>
      <c r="E76" s="26"/>
      <c r="F76" s="4"/>
      <c r="G76" s="155" t="s">
        <v>142</v>
      </c>
      <c r="H76" s="26"/>
      <c r="I76" s="26"/>
      <c r="J76" s="1"/>
      <c r="K76" s="155" t="s">
        <v>140</v>
      </c>
      <c r="L76" s="26"/>
      <c r="M76" s="26"/>
      <c r="N76" s="157"/>
      <c r="O76" s="26"/>
      <c r="P76" s="26"/>
      <c r="Q76" s="26"/>
      <c r="R76" s="4"/>
      <c r="S76" s="161" t="s">
        <v>144</v>
      </c>
      <c r="T76" s="4"/>
      <c r="U76" s="26"/>
      <c r="V76" s="4"/>
      <c r="W76" s="4"/>
      <c r="X76" s="26"/>
      <c r="Y76" s="4"/>
      <c r="Z76" s="4"/>
      <c r="AA76" s="4"/>
      <c r="AB76" s="3"/>
      <c r="AC76" s="3"/>
      <c r="AD76" s="3"/>
      <c r="AE76" s="26"/>
      <c r="AF76" s="26"/>
      <c r="AG76" s="4"/>
      <c r="AH76" s="4"/>
      <c r="AI76" s="4"/>
      <c r="AJ76" s="26"/>
      <c r="AK76" s="4"/>
      <c r="AL76" s="4"/>
      <c r="AM76" s="3"/>
      <c r="AN76" s="3"/>
      <c r="AO76" s="3"/>
      <c r="AP76" s="3"/>
      <c r="AQ76" s="37">
        <f t="shared" si="17"/>
        <v>3</v>
      </c>
      <c r="AR76" s="3">
        <f t="shared" ref="AR76:AR82" si="18">34*4</f>
        <v>136</v>
      </c>
      <c r="AS76" s="38">
        <f t="shared" si="16"/>
        <v>2.2058823529411766E-2</v>
      </c>
    </row>
    <row r="77" spans="1:45" s="6" customFormat="1" ht="20.399999999999999" customHeight="1" x14ac:dyDescent="0.25">
      <c r="A77" s="126"/>
      <c r="B77" s="81"/>
      <c r="C77" s="36" t="s">
        <v>82</v>
      </c>
      <c r="D77" s="40"/>
      <c r="E77" s="26"/>
      <c r="F77" s="4"/>
      <c r="G77" s="155" t="s">
        <v>142</v>
      </c>
      <c r="H77" s="4"/>
      <c r="I77" s="1"/>
      <c r="J77" s="26"/>
      <c r="K77" s="155" t="s">
        <v>140</v>
      </c>
      <c r="L77" s="26"/>
      <c r="M77" s="26"/>
      <c r="N77" s="157"/>
      <c r="O77" s="26"/>
      <c r="P77" s="26"/>
      <c r="Q77" s="26"/>
      <c r="R77" s="4"/>
      <c r="S77" s="161" t="s">
        <v>144</v>
      </c>
      <c r="U77" s="26"/>
      <c r="V77" s="4"/>
      <c r="W77" s="4"/>
      <c r="X77" s="26"/>
      <c r="Y77" s="4"/>
      <c r="Z77" s="4"/>
      <c r="AA77" s="4"/>
      <c r="AB77" s="3"/>
      <c r="AC77" s="3"/>
      <c r="AD77" s="3"/>
      <c r="AE77" s="26"/>
      <c r="AF77" s="26"/>
      <c r="AG77" s="4"/>
      <c r="AH77" s="4"/>
      <c r="AI77" s="4"/>
      <c r="AJ77" s="26"/>
      <c r="AK77" s="4"/>
      <c r="AL77" s="4"/>
      <c r="AM77" s="3"/>
      <c r="AN77" s="3"/>
      <c r="AO77" s="3"/>
      <c r="AP77" s="3"/>
      <c r="AQ77" s="37"/>
      <c r="AR77" s="3"/>
      <c r="AS77" s="38"/>
    </row>
    <row r="78" spans="1:45" s="6" customFormat="1" ht="20.399999999999999" customHeight="1" x14ac:dyDescent="0.25">
      <c r="A78" s="126"/>
      <c r="B78" s="82"/>
      <c r="C78" s="166" t="s">
        <v>147</v>
      </c>
      <c r="D78" s="40"/>
      <c r="E78" s="26"/>
      <c r="F78" s="26"/>
      <c r="G78" s="155" t="s">
        <v>142</v>
      </c>
      <c r="H78" s="1"/>
      <c r="I78" s="26"/>
      <c r="J78" s="4"/>
      <c r="K78" s="155" t="s">
        <v>140</v>
      </c>
      <c r="L78" s="4"/>
      <c r="M78" s="26"/>
      <c r="N78" s="10"/>
      <c r="O78" s="4"/>
      <c r="P78" s="4"/>
      <c r="Q78" s="26"/>
      <c r="R78" s="4"/>
      <c r="S78" s="161" t="s">
        <v>144</v>
      </c>
      <c r="U78" s="26"/>
      <c r="V78" s="4"/>
      <c r="W78" s="4"/>
      <c r="X78" s="26"/>
      <c r="Y78" s="4"/>
      <c r="Z78" s="4"/>
      <c r="AA78" s="4"/>
      <c r="AB78" s="4"/>
      <c r="AC78" s="4"/>
      <c r="AD78" s="26"/>
      <c r="AE78" s="26"/>
      <c r="AF78" s="26"/>
      <c r="AG78" s="26"/>
      <c r="AH78" s="3"/>
      <c r="AI78" s="3"/>
      <c r="AJ78" s="3"/>
      <c r="AK78" s="4"/>
      <c r="AL78" s="4"/>
      <c r="AM78" s="3"/>
      <c r="AN78" s="3"/>
      <c r="AO78" s="3"/>
      <c r="AP78" s="3"/>
      <c r="AQ78" s="37">
        <f>COUNTA(E78:AP78)</f>
        <v>3</v>
      </c>
      <c r="AR78" s="3">
        <f t="shared" si="18"/>
        <v>136</v>
      </c>
      <c r="AS78" s="38">
        <f t="shared" si="16"/>
        <v>2.2058823529411766E-2</v>
      </c>
    </row>
    <row r="79" spans="1:45" s="6" customFormat="1" ht="20.399999999999999" customHeight="1" x14ac:dyDescent="0.25">
      <c r="A79" s="126"/>
      <c r="B79" s="80" t="s">
        <v>16</v>
      </c>
      <c r="C79" s="36" t="s">
        <v>80</v>
      </c>
      <c r="D79" s="40"/>
      <c r="E79" s="26"/>
      <c r="F79" s="26"/>
      <c r="G79" s="1"/>
      <c r="H79" s="4"/>
      <c r="I79" s="26"/>
      <c r="J79" s="4"/>
      <c r="K79" s="4"/>
      <c r="L79" s="4"/>
      <c r="M79" s="26"/>
      <c r="N79" s="10"/>
      <c r="O79" s="4"/>
      <c r="P79" s="4"/>
      <c r="Q79" s="26"/>
      <c r="R79" s="4"/>
      <c r="S79" s="4"/>
      <c r="T79" s="161" t="s">
        <v>145</v>
      </c>
      <c r="U79" s="26"/>
      <c r="V79" s="4"/>
      <c r="W79" s="4"/>
      <c r="X79" s="26"/>
      <c r="Y79" s="4"/>
      <c r="Z79" s="4"/>
      <c r="AA79" s="4"/>
      <c r="AB79" s="4"/>
      <c r="AC79" s="4"/>
      <c r="AD79" s="26"/>
      <c r="AE79" s="26"/>
      <c r="AF79" s="26"/>
      <c r="AG79" s="26"/>
      <c r="AH79" s="3"/>
      <c r="AI79" s="3"/>
      <c r="AJ79" s="3"/>
      <c r="AK79" s="4"/>
      <c r="AL79" s="4"/>
      <c r="AM79" s="3"/>
      <c r="AN79" s="3"/>
      <c r="AO79" s="3"/>
      <c r="AP79" s="3"/>
      <c r="AQ79" s="37">
        <f>COUNTA(E79:AP79)</f>
        <v>1</v>
      </c>
      <c r="AR79" s="3">
        <f t="shared" si="18"/>
        <v>136</v>
      </c>
      <c r="AS79" s="38">
        <f t="shared" si="16"/>
        <v>7.3529411764705881E-3</v>
      </c>
    </row>
    <row r="80" spans="1:45" ht="20.399999999999999" customHeight="1" x14ac:dyDescent="0.25">
      <c r="A80" s="126"/>
      <c r="B80" s="81"/>
      <c r="C80" s="36" t="s">
        <v>81</v>
      </c>
      <c r="D80" s="40"/>
      <c r="E80" s="26"/>
      <c r="F80" s="4"/>
      <c r="G80" s="4"/>
      <c r="H80" s="4"/>
      <c r="I80" s="26"/>
      <c r="J80" s="4"/>
      <c r="K80" s="4"/>
      <c r="L80" s="4"/>
      <c r="M80" s="26"/>
      <c r="N80" s="10"/>
      <c r="O80" s="4"/>
      <c r="P80" s="4"/>
      <c r="Q80" s="4"/>
      <c r="R80" s="4"/>
      <c r="S80" s="4"/>
      <c r="T80" s="161" t="s">
        <v>145</v>
      </c>
      <c r="U80" s="26"/>
      <c r="V80" s="4"/>
      <c r="W80" s="4"/>
      <c r="X80" s="26"/>
      <c r="Y80" s="4"/>
      <c r="Z80" s="4"/>
      <c r="AA80" s="4"/>
      <c r="AB80" s="4"/>
      <c r="AC80" s="4"/>
      <c r="AD80" s="26"/>
      <c r="AE80" s="26"/>
      <c r="AF80" s="26"/>
      <c r="AG80" s="26"/>
      <c r="AH80" s="3"/>
      <c r="AI80" s="3"/>
      <c r="AJ80" s="3"/>
      <c r="AK80" s="4"/>
      <c r="AL80" s="4"/>
      <c r="AM80" s="3"/>
      <c r="AN80" s="3"/>
      <c r="AO80" s="3"/>
      <c r="AP80" s="3"/>
      <c r="AQ80" s="37">
        <f t="shared" ref="AQ80:AQ106" si="19">COUNTA(E80:AP80)</f>
        <v>1</v>
      </c>
      <c r="AR80" s="3">
        <f t="shared" si="18"/>
        <v>136</v>
      </c>
      <c r="AS80" s="38">
        <f t="shared" si="16"/>
        <v>7.3529411764705881E-3</v>
      </c>
    </row>
    <row r="81" spans="1:45" ht="20.399999999999999" customHeight="1" x14ac:dyDescent="0.25">
      <c r="A81" s="126"/>
      <c r="B81" s="81"/>
      <c r="C81" s="36" t="s">
        <v>82</v>
      </c>
      <c r="D81" s="40"/>
      <c r="E81" s="26"/>
      <c r="F81" s="4"/>
      <c r="G81" s="4"/>
      <c r="H81" s="4"/>
      <c r="I81" s="26"/>
      <c r="J81" s="4"/>
      <c r="K81" s="4"/>
      <c r="L81" s="4"/>
      <c r="M81" s="26"/>
      <c r="N81" s="10"/>
      <c r="O81" s="4"/>
      <c r="P81" s="4"/>
      <c r="Q81" s="26"/>
      <c r="R81" s="4"/>
      <c r="S81" s="4"/>
      <c r="T81" s="161" t="s">
        <v>145</v>
      </c>
      <c r="U81" s="26"/>
      <c r="V81" s="4"/>
      <c r="W81" s="4"/>
      <c r="X81" s="26"/>
      <c r="Y81" s="4"/>
      <c r="Z81" s="4"/>
      <c r="AA81" s="4"/>
      <c r="AB81" s="4"/>
      <c r="AC81" s="4"/>
      <c r="AD81" s="26"/>
      <c r="AE81" s="26"/>
      <c r="AF81" s="26"/>
      <c r="AG81" s="26"/>
      <c r="AH81" s="3"/>
      <c r="AI81" s="3"/>
      <c r="AJ81" s="3"/>
      <c r="AK81" s="4"/>
      <c r="AL81" s="4"/>
      <c r="AM81" s="3"/>
      <c r="AN81" s="3"/>
      <c r="AO81" s="3"/>
      <c r="AP81" s="3"/>
      <c r="AQ81" s="37"/>
      <c r="AR81" s="3"/>
      <c r="AS81" s="38"/>
    </row>
    <row r="82" spans="1:45" ht="20.399999999999999" customHeight="1" x14ac:dyDescent="0.25">
      <c r="A82" s="126"/>
      <c r="B82" s="82"/>
      <c r="C82" s="166" t="s">
        <v>147</v>
      </c>
      <c r="D82" s="40"/>
      <c r="E82" s="26"/>
      <c r="F82" s="4"/>
      <c r="G82" s="4"/>
      <c r="H82" s="4"/>
      <c r="I82" s="26"/>
      <c r="J82" s="4"/>
      <c r="K82" s="4"/>
      <c r="L82" s="4"/>
      <c r="M82" s="26"/>
      <c r="N82" s="10"/>
      <c r="O82" s="4"/>
      <c r="P82" s="4"/>
      <c r="Q82" s="26"/>
      <c r="R82" s="4"/>
      <c r="S82" s="4"/>
      <c r="T82" s="161" t="s">
        <v>145</v>
      </c>
      <c r="U82" s="26"/>
      <c r="V82" s="4"/>
      <c r="W82" s="4"/>
      <c r="X82" s="26"/>
      <c r="Y82" s="4"/>
      <c r="Z82" s="4"/>
      <c r="AA82" s="4"/>
      <c r="AB82" s="4"/>
      <c r="AC82" s="4"/>
      <c r="AD82" s="26"/>
      <c r="AE82" s="26"/>
      <c r="AF82" s="26"/>
      <c r="AG82" s="26"/>
      <c r="AH82" s="3"/>
      <c r="AI82" s="3"/>
      <c r="AJ82" s="3"/>
      <c r="AK82" s="4"/>
      <c r="AL82" s="4"/>
      <c r="AM82" s="3"/>
      <c r="AN82" s="3"/>
      <c r="AO82" s="3"/>
      <c r="AP82" s="3"/>
      <c r="AQ82" s="37">
        <f t="shared" si="19"/>
        <v>1</v>
      </c>
      <c r="AR82" s="3">
        <f t="shared" si="18"/>
        <v>136</v>
      </c>
      <c r="AS82" s="38">
        <f t="shared" si="16"/>
        <v>7.3529411764705881E-3</v>
      </c>
    </row>
    <row r="83" spans="1:45" ht="20.399999999999999" customHeight="1" x14ac:dyDescent="0.25">
      <c r="A83" s="126"/>
      <c r="B83" s="80" t="s">
        <v>17</v>
      </c>
      <c r="C83" s="36" t="s">
        <v>80</v>
      </c>
      <c r="D83" s="40"/>
      <c r="E83" s="26"/>
      <c r="F83" s="4"/>
      <c r="G83" s="4"/>
      <c r="H83" s="4"/>
      <c r="I83" s="26"/>
      <c r="J83" s="4"/>
      <c r="K83" s="4"/>
      <c r="L83" s="4"/>
      <c r="M83" s="26"/>
      <c r="N83" s="10"/>
      <c r="O83" s="4"/>
      <c r="P83" s="4"/>
      <c r="Q83" s="4"/>
      <c r="R83" s="4"/>
      <c r="S83" s="4"/>
      <c r="T83" s="161" t="s">
        <v>146</v>
      </c>
      <c r="U83" s="26"/>
      <c r="V83" s="4"/>
      <c r="W83" s="4"/>
      <c r="X83" s="26"/>
      <c r="Y83" s="4"/>
      <c r="Z83" s="4"/>
      <c r="AA83" s="4"/>
      <c r="AB83" s="4"/>
      <c r="AC83" s="4"/>
      <c r="AD83" s="4"/>
      <c r="AE83" s="26"/>
      <c r="AF83" s="26"/>
      <c r="AG83" s="3"/>
      <c r="AH83" s="3"/>
      <c r="AI83" s="3"/>
      <c r="AJ83" s="3"/>
      <c r="AK83" s="4"/>
      <c r="AL83" s="4"/>
      <c r="AM83" s="3"/>
      <c r="AN83" s="3"/>
      <c r="AO83" s="3"/>
      <c r="AP83" s="3"/>
      <c r="AQ83" s="37">
        <f t="shared" si="19"/>
        <v>1</v>
      </c>
      <c r="AR83" s="3">
        <f>34*2</f>
        <v>68</v>
      </c>
      <c r="AS83" s="38">
        <f t="shared" si="16"/>
        <v>1.4705882352941176E-2</v>
      </c>
    </row>
    <row r="84" spans="1:45" ht="20.399999999999999" customHeight="1" x14ac:dyDescent="0.25">
      <c r="A84" s="126"/>
      <c r="B84" s="81"/>
      <c r="C84" s="36" t="s">
        <v>81</v>
      </c>
      <c r="D84" s="40"/>
      <c r="E84" s="26"/>
      <c r="F84" s="4"/>
      <c r="G84" s="4"/>
      <c r="H84" s="4"/>
      <c r="I84" s="26"/>
      <c r="J84" s="4"/>
      <c r="K84" s="4"/>
      <c r="L84" s="4"/>
      <c r="M84" s="26"/>
      <c r="N84" s="10"/>
      <c r="O84" s="4"/>
      <c r="P84" s="4"/>
      <c r="Q84" s="26"/>
      <c r="R84" s="4"/>
      <c r="S84" s="4"/>
      <c r="T84" s="161" t="s">
        <v>146</v>
      </c>
      <c r="U84" s="26"/>
      <c r="V84" s="4"/>
      <c r="W84" s="4"/>
      <c r="X84" s="26"/>
      <c r="Y84" s="4"/>
      <c r="Z84" s="4"/>
      <c r="AA84" s="4"/>
      <c r="AB84" s="26"/>
      <c r="AC84" s="4"/>
      <c r="AD84" s="3"/>
      <c r="AE84" s="26"/>
      <c r="AF84" s="26"/>
      <c r="AG84" s="4"/>
      <c r="AH84" s="4"/>
      <c r="AI84" s="3"/>
      <c r="AJ84" s="26"/>
      <c r="AK84" s="4"/>
      <c r="AL84" s="4"/>
      <c r="AM84" s="3"/>
      <c r="AN84" s="3"/>
      <c r="AO84" s="3"/>
      <c r="AP84" s="3"/>
      <c r="AQ84" s="37">
        <f t="shared" si="19"/>
        <v>1</v>
      </c>
      <c r="AR84" s="3">
        <f t="shared" ref="AR84:AR90" si="20">34*2</f>
        <v>68</v>
      </c>
      <c r="AS84" s="38">
        <f t="shared" si="16"/>
        <v>1.4705882352941176E-2</v>
      </c>
    </row>
    <row r="85" spans="1:45" ht="20.399999999999999" customHeight="1" x14ac:dyDescent="0.25">
      <c r="A85" s="126"/>
      <c r="B85" s="81"/>
      <c r="C85" s="36" t="s">
        <v>82</v>
      </c>
      <c r="D85" s="40"/>
      <c r="E85" s="26"/>
      <c r="F85" s="4"/>
      <c r="G85" s="4"/>
      <c r="H85" s="4"/>
      <c r="I85" s="26"/>
      <c r="J85" s="4"/>
      <c r="K85" s="4"/>
      <c r="L85" s="4"/>
      <c r="M85" s="26"/>
      <c r="N85" s="10"/>
      <c r="O85" s="4"/>
      <c r="P85" s="4"/>
      <c r="Q85" s="26"/>
      <c r="R85" s="4"/>
      <c r="S85" s="4"/>
      <c r="T85" s="161" t="s">
        <v>146</v>
      </c>
      <c r="U85" s="26"/>
      <c r="V85" s="4"/>
      <c r="W85" s="4"/>
      <c r="X85" s="26"/>
      <c r="Y85" s="4"/>
      <c r="Z85" s="4"/>
      <c r="AA85" s="4"/>
      <c r="AB85" s="26"/>
      <c r="AC85" s="4"/>
      <c r="AD85" s="3"/>
      <c r="AE85" s="26"/>
      <c r="AF85" s="26"/>
      <c r="AG85" s="4"/>
      <c r="AH85" s="4"/>
      <c r="AI85" s="3"/>
      <c r="AJ85" s="26"/>
      <c r="AK85" s="4"/>
      <c r="AL85" s="4"/>
      <c r="AM85" s="3"/>
      <c r="AN85" s="3"/>
      <c r="AO85" s="3"/>
      <c r="AP85" s="3"/>
      <c r="AQ85" s="37"/>
      <c r="AR85" s="3"/>
      <c r="AS85" s="38"/>
    </row>
    <row r="86" spans="1:45" ht="20.399999999999999" customHeight="1" x14ac:dyDescent="0.25">
      <c r="A86" s="126"/>
      <c r="B86" s="82"/>
      <c r="C86" s="166" t="s">
        <v>147</v>
      </c>
      <c r="D86" s="40"/>
      <c r="E86" s="26"/>
      <c r="F86" s="4"/>
      <c r="G86" s="4"/>
      <c r="H86" s="4"/>
      <c r="I86" s="26"/>
      <c r="J86" s="4"/>
      <c r="K86" s="4"/>
      <c r="L86" s="4"/>
      <c r="M86" s="26"/>
      <c r="N86" s="10"/>
      <c r="O86" s="4"/>
      <c r="P86" s="4"/>
      <c r="Q86" s="26"/>
      <c r="R86" s="4"/>
      <c r="S86" s="4"/>
      <c r="T86" s="161" t="s">
        <v>146</v>
      </c>
      <c r="U86" s="26"/>
      <c r="V86" s="4"/>
      <c r="W86" s="4"/>
      <c r="X86" s="26"/>
      <c r="Y86" s="4"/>
      <c r="Z86" s="4"/>
      <c r="AA86" s="4"/>
      <c r="AB86" s="26"/>
      <c r="AC86" s="4"/>
      <c r="AD86" s="3"/>
      <c r="AE86" s="26"/>
      <c r="AF86" s="26"/>
      <c r="AG86" s="4"/>
      <c r="AH86" s="4"/>
      <c r="AI86" s="3"/>
      <c r="AJ86" s="26"/>
      <c r="AK86" s="4"/>
      <c r="AL86" s="4"/>
      <c r="AM86" s="3"/>
      <c r="AN86" s="3"/>
      <c r="AO86" s="3"/>
      <c r="AP86" s="3"/>
      <c r="AQ86" s="37">
        <f t="shared" si="19"/>
        <v>1</v>
      </c>
      <c r="AR86" s="3">
        <f t="shared" si="20"/>
        <v>68</v>
      </c>
      <c r="AS86" s="38">
        <f t="shared" si="16"/>
        <v>1.4705882352941176E-2</v>
      </c>
    </row>
    <row r="87" spans="1:45" ht="20.399999999999999" customHeight="1" x14ac:dyDescent="0.25">
      <c r="A87" s="126"/>
      <c r="B87" s="121" t="s">
        <v>76</v>
      </c>
      <c r="C87" s="36" t="s">
        <v>80</v>
      </c>
      <c r="D87" s="40"/>
      <c r="E87" s="26"/>
      <c r="F87" s="4"/>
      <c r="G87" s="4"/>
      <c r="H87" s="4"/>
      <c r="I87" s="26"/>
      <c r="J87" s="4"/>
      <c r="K87" s="161" t="s">
        <v>148</v>
      </c>
      <c r="L87" s="4"/>
      <c r="M87" s="26"/>
      <c r="N87" s="10"/>
      <c r="O87" s="4"/>
      <c r="P87" s="4"/>
      <c r="Q87" s="26"/>
      <c r="R87" s="4"/>
      <c r="S87" s="161" t="s">
        <v>151</v>
      </c>
      <c r="T87" s="4"/>
      <c r="U87" s="26"/>
      <c r="V87" s="4"/>
      <c r="W87" s="4"/>
      <c r="X87" s="26"/>
      <c r="Y87" s="4"/>
      <c r="Z87" s="4"/>
      <c r="AA87" s="4"/>
      <c r="AB87" s="26"/>
      <c r="AC87" s="4"/>
      <c r="AD87" s="3"/>
      <c r="AE87" s="26"/>
      <c r="AF87" s="26"/>
      <c r="AG87" s="4"/>
      <c r="AH87" s="4"/>
      <c r="AI87" s="3"/>
      <c r="AJ87" s="26"/>
      <c r="AK87" s="4"/>
      <c r="AL87" s="4"/>
      <c r="AM87" s="3"/>
      <c r="AN87" s="3"/>
      <c r="AO87" s="3"/>
      <c r="AP87" s="3"/>
      <c r="AQ87" s="37">
        <f t="shared" si="19"/>
        <v>2</v>
      </c>
      <c r="AR87" s="3">
        <f t="shared" si="20"/>
        <v>68</v>
      </c>
      <c r="AS87" s="38">
        <f t="shared" si="16"/>
        <v>2.9411764705882353E-2</v>
      </c>
    </row>
    <row r="88" spans="1:45" ht="20.399999999999999" customHeight="1" x14ac:dyDescent="0.25">
      <c r="A88" s="126"/>
      <c r="B88" s="122"/>
      <c r="C88" s="36" t="s">
        <v>81</v>
      </c>
      <c r="D88" s="40"/>
      <c r="E88" s="26"/>
      <c r="F88" s="4"/>
      <c r="G88" s="4"/>
      <c r="H88" s="4"/>
      <c r="I88" s="26"/>
      <c r="J88" s="4"/>
      <c r="K88" s="161" t="s">
        <v>148</v>
      </c>
      <c r="L88" s="4"/>
      <c r="M88" s="26"/>
      <c r="N88" s="10"/>
      <c r="O88" s="4"/>
      <c r="P88" s="4"/>
      <c r="Q88" s="26"/>
      <c r="R88" s="4"/>
      <c r="S88" s="161" t="s">
        <v>151</v>
      </c>
      <c r="T88" s="4"/>
      <c r="U88" s="26"/>
      <c r="V88" s="4"/>
      <c r="W88" s="4"/>
      <c r="X88" s="26"/>
      <c r="Y88" s="4"/>
      <c r="Z88" s="4"/>
      <c r="AA88" s="4"/>
      <c r="AB88" s="26"/>
      <c r="AC88" s="4"/>
      <c r="AD88" s="3"/>
      <c r="AE88" s="26"/>
      <c r="AF88" s="26"/>
      <c r="AG88" s="4"/>
      <c r="AH88" s="4"/>
      <c r="AI88" s="3"/>
      <c r="AJ88" s="26"/>
      <c r="AK88" s="4"/>
      <c r="AL88" s="4"/>
      <c r="AM88" s="3"/>
      <c r="AN88" s="3"/>
      <c r="AO88" s="3"/>
      <c r="AP88" s="3"/>
      <c r="AQ88" s="37">
        <f t="shared" si="19"/>
        <v>2</v>
      </c>
      <c r="AR88" s="3">
        <f t="shared" si="20"/>
        <v>68</v>
      </c>
      <c r="AS88" s="38">
        <f t="shared" si="16"/>
        <v>2.9411764705882353E-2</v>
      </c>
    </row>
    <row r="89" spans="1:45" ht="20.399999999999999" customHeight="1" x14ac:dyDescent="0.25">
      <c r="A89" s="126"/>
      <c r="B89" s="122"/>
      <c r="C89" s="36" t="s">
        <v>82</v>
      </c>
      <c r="D89" s="40"/>
      <c r="E89" s="26"/>
      <c r="F89" s="4"/>
      <c r="G89" s="4"/>
      <c r="H89" s="4"/>
      <c r="I89" s="26"/>
      <c r="J89" s="4"/>
      <c r="K89" s="161" t="s">
        <v>150</v>
      </c>
      <c r="L89" s="4"/>
      <c r="M89" s="26"/>
      <c r="N89" s="10"/>
      <c r="O89" s="4"/>
      <c r="P89" s="4"/>
      <c r="Q89" s="26"/>
      <c r="R89" s="4"/>
      <c r="S89" s="161" t="s">
        <v>146</v>
      </c>
      <c r="T89" s="4"/>
      <c r="U89" s="26"/>
      <c r="V89" s="4"/>
      <c r="W89" s="4"/>
      <c r="X89" s="26"/>
      <c r="Y89" s="4"/>
      <c r="Z89" s="4"/>
      <c r="AA89" s="4"/>
      <c r="AB89" s="26"/>
      <c r="AC89" s="4"/>
      <c r="AD89" s="3"/>
      <c r="AE89" s="26"/>
      <c r="AF89" s="26"/>
      <c r="AG89" s="4"/>
      <c r="AH89" s="4"/>
      <c r="AI89" s="3"/>
      <c r="AJ89" s="26"/>
      <c r="AK89" s="4"/>
      <c r="AL89" s="4"/>
      <c r="AM89" s="3"/>
      <c r="AN89" s="3"/>
      <c r="AO89" s="3"/>
      <c r="AP89" s="3"/>
      <c r="AQ89" s="37"/>
      <c r="AR89" s="3"/>
      <c r="AS89" s="38"/>
    </row>
    <row r="90" spans="1:45" ht="20.399999999999999" customHeight="1" x14ac:dyDescent="0.25">
      <c r="A90" s="126"/>
      <c r="B90" s="123"/>
      <c r="C90" s="166" t="s">
        <v>147</v>
      </c>
      <c r="D90" s="40"/>
      <c r="E90" s="26"/>
      <c r="F90" s="4"/>
      <c r="G90" s="4"/>
      <c r="H90" s="4"/>
      <c r="I90" s="26"/>
      <c r="J90" s="4"/>
      <c r="K90" s="161" t="s">
        <v>149</v>
      </c>
      <c r="L90" s="4"/>
      <c r="M90" s="26"/>
      <c r="N90" s="10"/>
      <c r="O90" s="4"/>
      <c r="P90" s="4"/>
      <c r="Q90" s="26"/>
      <c r="R90" s="4"/>
      <c r="S90" s="161" t="s">
        <v>145</v>
      </c>
      <c r="T90" s="4"/>
      <c r="U90" s="26"/>
      <c r="V90" s="4"/>
      <c r="W90" s="4"/>
      <c r="X90" s="26"/>
      <c r="Y90" s="4"/>
      <c r="Z90" s="4"/>
      <c r="AA90" s="4"/>
      <c r="AB90" s="26"/>
      <c r="AC90" s="4"/>
      <c r="AD90" s="3"/>
      <c r="AE90" s="26"/>
      <c r="AF90" s="26"/>
      <c r="AG90" s="4"/>
      <c r="AH90" s="4"/>
      <c r="AI90" s="3"/>
      <c r="AJ90" s="26"/>
      <c r="AK90" s="4"/>
      <c r="AL90" s="4"/>
      <c r="AM90" s="3"/>
      <c r="AN90" s="3"/>
      <c r="AO90" s="3"/>
      <c r="AP90" s="3"/>
      <c r="AQ90" s="37">
        <f t="shared" si="19"/>
        <v>2</v>
      </c>
      <c r="AR90" s="3">
        <f t="shared" si="20"/>
        <v>68</v>
      </c>
      <c r="AS90" s="38">
        <f t="shared" si="16"/>
        <v>2.9411764705882353E-2</v>
      </c>
    </row>
    <row r="91" spans="1:45" ht="20.399999999999999" customHeight="1" x14ac:dyDescent="0.25">
      <c r="A91" s="126"/>
      <c r="B91" s="80" t="s">
        <v>53</v>
      </c>
      <c r="C91" s="36" t="s">
        <v>80</v>
      </c>
      <c r="D91" s="40"/>
      <c r="E91" s="26"/>
      <c r="F91" s="4"/>
      <c r="G91" s="4"/>
      <c r="H91" s="4"/>
      <c r="I91" s="26"/>
      <c r="J91" s="4"/>
      <c r="K91" s="4"/>
      <c r="L91" s="4"/>
      <c r="M91" s="26"/>
      <c r="N91" s="10"/>
      <c r="O91" s="4"/>
      <c r="P91" s="4"/>
      <c r="Q91" s="26"/>
      <c r="R91" s="4"/>
      <c r="S91" s="4"/>
      <c r="T91" s="4"/>
      <c r="U91" s="26"/>
      <c r="V91" s="4"/>
      <c r="W91" s="4"/>
      <c r="X91" s="26"/>
      <c r="Y91" s="4"/>
      <c r="Z91" s="4"/>
      <c r="AA91" s="3"/>
      <c r="AB91" s="26"/>
      <c r="AC91" s="4"/>
      <c r="AD91" s="4"/>
      <c r="AE91" s="26"/>
      <c r="AF91" s="26"/>
      <c r="AG91" s="4"/>
      <c r="AH91" s="4"/>
      <c r="AI91" s="4"/>
      <c r="AJ91" s="3"/>
      <c r="AK91" s="4"/>
      <c r="AL91" s="4"/>
      <c r="AM91" s="3"/>
      <c r="AN91" s="3"/>
      <c r="AO91" s="3"/>
      <c r="AP91" s="3"/>
      <c r="AQ91" s="37">
        <f t="shared" si="19"/>
        <v>0</v>
      </c>
      <c r="AR91" s="3">
        <f>34*1</f>
        <v>34</v>
      </c>
      <c r="AS91" s="38">
        <f t="shared" si="16"/>
        <v>0</v>
      </c>
    </row>
    <row r="92" spans="1:45" ht="20.399999999999999" customHeight="1" x14ac:dyDescent="0.25">
      <c r="A92" s="126"/>
      <c r="B92" s="81"/>
      <c r="C92" s="36" t="s">
        <v>81</v>
      </c>
      <c r="D92" s="26"/>
      <c r="E92" s="4"/>
      <c r="F92" s="4"/>
      <c r="G92" s="4"/>
      <c r="H92" s="4"/>
      <c r="I92" s="4"/>
      <c r="J92" s="4"/>
      <c r="K92" s="4"/>
      <c r="L92" s="4"/>
      <c r="M92" s="4"/>
      <c r="N92" s="10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3"/>
      <c r="AN92" s="3"/>
      <c r="AO92" s="3"/>
      <c r="AP92" s="3"/>
      <c r="AQ92" s="37">
        <f t="shared" si="19"/>
        <v>0</v>
      </c>
      <c r="AR92" s="3">
        <f t="shared" ref="AR92:AR102" si="21">34*1</f>
        <v>34</v>
      </c>
      <c r="AS92" s="38">
        <f t="shared" si="16"/>
        <v>0</v>
      </c>
    </row>
    <row r="93" spans="1:45" ht="12.75" customHeight="1" x14ac:dyDescent="0.25">
      <c r="A93" s="126"/>
      <c r="B93" s="81"/>
      <c r="C93" s="36" t="s">
        <v>82</v>
      </c>
      <c r="D93" s="26"/>
      <c r="E93" s="4"/>
      <c r="F93" s="4"/>
      <c r="G93" s="4"/>
      <c r="H93" s="4"/>
      <c r="I93" s="4"/>
      <c r="J93" s="4"/>
      <c r="K93" s="4"/>
      <c r="L93" s="4"/>
      <c r="M93" s="4"/>
      <c r="N93" s="10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3"/>
      <c r="AN93" s="3"/>
      <c r="AO93" s="3"/>
      <c r="AP93" s="3"/>
      <c r="AQ93" s="37"/>
      <c r="AR93" s="3"/>
      <c r="AS93" s="38"/>
    </row>
    <row r="94" spans="1:45" ht="15.75" customHeight="1" x14ac:dyDescent="0.25">
      <c r="A94" s="126"/>
      <c r="B94" s="82"/>
      <c r="C94" s="166" t="s">
        <v>147</v>
      </c>
      <c r="D94" s="41"/>
      <c r="E94" s="42"/>
      <c r="F94" s="42"/>
      <c r="G94" s="42"/>
      <c r="H94" s="42"/>
      <c r="I94" s="42"/>
      <c r="J94" s="42"/>
      <c r="K94" s="42"/>
      <c r="L94" s="42"/>
      <c r="M94" s="42"/>
      <c r="N94" s="174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37">
        <f t="shared" si="19"/>
        <v>0</v>
      </c>
      <c r="AR94" s="3">
        <f t="shared" si="21"/>
        <v>34</v>
      </c>
      <c r="AS94" s="38">
        <f t="shared" si="16"/>
        <v>0</v>
      </c>
    </row>
    <row r="95" spans="1:45" ht="12.75" customHeight="1" x14ac:dyDescent="0.25">
      <c r="A95" s="126"/>
      <c r="B95" s="80" t="s">
        <v>54</v>
      </c>
      <c r="C95" s="36" t="s">
        <v>80</v>
      </c>
      <c r="D95" s="39"/>
      <c r="E95" s="26"/>
      <c r="F95" s="26"/>
      <c r="G95" s="26"/>
      <c r="H95" s="26"/>
      <c r="I95" s="26"/>
      <c r="J95" s="26"/>
      <c r="K95" s="26"/>
      <c r="L95" s="26"/>
      <c r="M95" s="26"/>
      <c r="N95" s="15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37">
        <f t="shared" si="19"/>
        <v>0</v>
      </c>
      <c r="AR95" s="3">
        <f t="shared" si="21"/>
        <v>34</v>
      </c>
      <c r="AS95" s="38">
        <f t="shared" si="16"/>
        <v>0</v>
      </c>
    </row>
    <row r="96" spans="1:45" ht="14.25" customHeight="1" x14ac:dyDescent="0.25">
      <c r="A96" s="126"/>
      <c r="B96" s="81"/>
      <c r="C96" s="36" t="s">
        <v>81</v>
      </c>
      <c r="D96" s="39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37">
        <f t="shared" si="19"/>
        <v>0</v>
      </c>
      <c r="AR96" s="3">
        <f t="shared" si="21"/>
        <v>34</v>
      </c>
      <c r="AS96" s="38">
        <f t="shared" si="16"/>
        <v>0</v>
      </c>
    </row>
    <row r="97" spans="1:45" ht="14.25" customHeight="1" x14ac:dyDescent="0.25">
      <c r="A97" s="126"/>
      <c r="B97" s="81"/>
      <c r="C97" s="36" t="s">
        <v>82</v>
      </c>
      <c r="D97" s="164"/>
      <c r="E97" s="10"/>
      <c r="F97" s="10"/>
      <c r="G97" s="10"/>
      <c r="H97" s="10"/>
      <c r="I97" s="10"/>
      <c r="J97" s="165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37"/>
      <c r="AR97" s="3"/>
      <c r="AS97" s="38"/>
    </row>
    <row r="98" spans="1:45" s="2" customFormat="1" ht="11.25" customHeight="1" x14ac:dyDescent="0.25">
      <c r="A98" s="126"/>
      <c r="B98" s="82"/>
      <c r="C98" s="166" t="s">
        <v>147</v>
      </c>
      <c r="D98" s="40"/>
      <c r="E98" s="26"/>
      <c r="F98" s="26"/>
      <c r="G98" s="4"/>
      <c r="H98" s="26"/>
      <c r="I98" s="26"/>
      <c r="J98" s="1"/>
      <c r="K98" s="26"/>
      <c r="L98" s="26"/>
      <c r="M98" s="26"/>
      <c r="N98" s="15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3"/>
      <c r="AN98" s="3"/>
      <c r="AO98" s="3"/>
      <c r="AP98" s="3"/>
      <c r="AQ98" s="37">
        <f t="shared" si="19"/>
        <v>0</v>
      </c>
      <c r="AR98" s="3">
        <f t="shared" si="21"/>
        <v>34</v>
      </c>
      <c r="AS98" s="38">
        <f t="shared" si="16"/>
        <v>0</v>
      </c>
    </row>
    <row r="99" spans="1:45" s="2" customFormat="1" ht="15" customHeight="1" x14ac:dyDescent="0.25">
      <c r="A99" s="126"/>
      <c r="B99" s="80" t="s">
        <v>55</v>
      </c>
      <c r="C99" s="36" t="s">
        <v>80</v>
      </c>
      <c r="D99" s="40"/>
      <c r="E99" s="26"/>
      <c r="F99" s="26"/>
      <c r="G99" s="26"/>
      <c r="H99" s="4"/>
      <c r="I99" s="1"/>
      <c r="J99" s="26"/>
      <c r="K99" s="26"/>
      <c r="L99" s="26"/>
      <c r="M99" s="26"/>
      <c r="N99" s="15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3"/>
      <c r="AN99" s="3"/>
      <c r="AO99" s="3"/>
      <c r="AP99" s="3"/>
      <c r="AQ99" s="37">
        <f t="shared" si="19"/>
        <v>0</v>
      </c>
      <c r="AR99" s="3">
        <f t="shared" si="21"/>
        <v>34</v>
      </c>
      <c r="AS99" s="38">
        <f t="shared" si="16"/>
        <v>0</v>
      </c>
    </row>
    <row r="100" spans="1:45" s="6" customFormat="1" ht="13.5" customHeight="1" x14ac:dyDescent="0.25">
      <c r="A100" s="126"/>
      <c r="B100" s="81"/>
      <c r="C100" s="36" t="s">
        <v>81</v>
      </c>
      <c r="D100" s="40"/>
      <c r="E100" s="26"/>
      <c r="F100" s="4"/>
      <c r="G100" s="4"/>
      <c r="H100" s="1"/>
      <c r="I100" s="26"/>
      <c r="J100" s="4"/>
      <c r="K100" s="4"/>
      <c r="L100" s="4"/>
      <c r="M100" s="26"/>
      <c r="N100" s="10"/>
      <c r="O100" s="4"/>
      <c r="P100" s="4"/>
      <c r="Q100" s="26"/>
      <c r="R100" s="4"/>
      <c r="S100" s="4"/>
      <c r="T100" s="4"/>
      <c r="U100" s="26"/>
      <c r="V100" s="4"/>
      <c r="W100" s="4"/>
      <c r="X100" s="26"/>
      <c r="Y100" s="4"/>
      <c r="Z100" s="4"/>
      <c r="AA100" s="4"/>
      <c r="AB100" s="26"/>
      <c r="AC100" s="4"/>
      <c r="AD100" s="4"/>
      <c r="AE100" s="26"/>
      <c r="AF100" s="26"/>
      <c r="AG100" s="4"/>
      <c r="AH100" s="4"/>
      <c r="AI100" s="4"/>
      <c r="AJ100" s="26"/>
      <c r="AK100" s="4"/>
      <c r="AL100" s="4"/>
      <c r="AM100" s="3"/>
      <c r="AN100" s="3"/>
      <c r="AO100" s="3"/>
      <c r="AP100" s="3"/>
      <c r="AQ100" s="37">
        <f t="shared" si="19"/>
        <v>0</v>
      </c>
      <c r="AR100" s="3">
        <f t="shared" si="21"/>
        <v>34</v>
      </c>
      <c r="AS100" s="38">
        <f t="shared" si="16"/>
        <v>0</v>
      </c>
    </row>
    <row r="101" spans="1:45" s="6" customFormat="1" ht="13.5" customHeight="1" x14ac:dyDescent="0.25">
      <c r="A101" s="126"/>
      <c r="B101" s="81"/>
      <c r="C101" s="36" t="s">
        <v>82</v>
      </c>
      <c r="D101" s="40"/>
      <c r="E101" s="26"/>
      <c r="F101" s="4"/>
      <c r="G101" s="163"/>
      <c r="H101" s="1"/>
      <c r="I101" s="26"/>
      <c r="J101" s="4"/>
      <c r="K101" s="4"/>
      <c r="L101" s="4"/>
      <c r="M101" s="26"/>
      <c r="N101" s="10"/>
      <c r="O101" s="4"/>
      <c r="P101" s="4"/>
      <c r="Q101" s="26"/>
      <c r="R101" s="4"/>
      <c r="S101" s="4"/>
      <c r="T101" s="4"/>
      <c r="U101" s="26"/>
      <c r="V101" s="4"/>
      <c r="W101" s="4"/>
      <c r="X101" s="26"/>
      <c r="Y101" s="4"/>
      <c r="Z101" s="4"/>
      <c r="AA101" s="4"/>
      <c r="AB101" s="26"/>
      <c r="AC101" s="4"/>
      <c r="AD101" s="4"/>
      <c r="AE101" s="26"/>
      <c r="AF101" s="26"/>
      <c r="AG101" s="4"/>
      <c r="AH101" s="4"/>
      <c r="AI101" s="4"/>
      <c r="AJ101" s="26"/>
      <c r="AK101" s="4"/>
      <c r="AL101" s="4"/>
      <c r="AM101" s="3"/>
      <c r="AN101" s="3"/>
      <c r="AO101" s="3"/>
      <c r="AP101" s="3"/>
      <c r="AQ101" s="37"/>
      <c r="AR101" s="3"/>
      <c r="AS101" s="38"/>
    </row>
    <row r="102" spans="1:45" s="6" customFormat="1" ht="15" customHeight="1" x14ac:dyDescent="0.25">
      <c r="A102" s="126"/>
      <c r="B102" s="82"/>
      <c r="C102" s="166" t="s">
        <v>147</v>
      </c>
      <c r="D102" s="40"/>
      <c r="E102" s="26"/>
      <c r="F102" s="4"/>
      <c r="G102" s="1"/>
      <c r="H102" s="4"/>
      <c r="I102" s="26"/>
      <c r="J102" s="4"/>
      <c r="K102" s="4"/>
      <c r="L102" s="4"/>
      <c r="M102" s="26"/>
      <c r="N102" s="10"/>
      <c r="O102" s="4"/>
      <c r="P102" s="4"/>
      <c r="Q102" s="26"/>
      <c r="R102" s="4"/>
      <c r="S102" s="4"/>
      <c r="T102" s="4"/>
      <c r="U102" s="26"/>
      <c r="V102" s="4"/>
      <c r="W102" s="4"/>
      <c r="X102" s="26"/>
      <c r="Y102" s="4"/>
      <c r="Z102" s="4"/>
      <c r="AA102" s="4"/>
      <c r="AB102" s="26"/>
      <c r="AC102" s="4"/>
      <c r="AD102" s="4"/>
      <c r="AE102" s="26"/>
      <c r="AF102" s="26"/>
      <c r="AG102" s="4"/>
      <c r="AH102" s="4"/>
      <c r="AI102" s="4"/>
      <c r="AJ102" s="26"/>
      <c r="AK102" s="4"/>
      <c r="AL102" s="4"/>
      <c r="AM102" s="3"/>
      <c r="AN102" s="3"/>
      <c r="AO102" s="3"/>
      <c r="AP102" s="3"/>
      <c r="AQ102" s="37">
        <f t="shared" si="19"/>
        <v>0</v>
      </c>
      <c r="AR102" s="3">
        <f t="shared" si="21"/>
        <v>34</v>
      </c>
      <c r="AS102" s="38">
        <f t="shared" si="16"/>
        <v>0</v>
      </c>
    </row>
    <row r="103" spans="1:45" s="6" customFormat="1" ht="15" customHeight="1" x14ac:dyDescent="0.25">
      <c r="A103" s="126"/>
      <c r="B103" s="83" t="s">
        <v>74</v>
      </c>
      <c r="C103" s="36" t="s">
        <v>80</v>
      </c>
      <c r="D103" s="40"/>
      <c r="E103" s="26"/>
      <c r="F103" s="4"/>
      <c r="G103" s="4"/>
      <c r="H103" s="1"/>
      <c r="I103" s="4"/>
      <c r="J103" s="4"/>
      <c r="K103" s="4"/>
      <c r="L103" s="4"/>
      <c r="M103" s="26"/>
      <c r="N103" s="10"/>
      <c r="O103" s="4"/>
      <c r="P103" s="4"/>
      <c r="Q103" s="26"/>
      <c r="R103" s="4"/>
      <c r="S103" s="4"/>
      <c r="T103" s="4"/>
      <c r="U103" s="26"/>
      <c r="V103" s="4"/>
      <c r="W103" s="4"/>
      <c r="X103" s="26"/>
      <c r="Y103" s="4"/>
      <c r="Z103" s="4"/>
      <c r="AA103" s="4"/>
      <c r="AB103" s="3"/>
      <c r="AC103" s="3"/>
      <c r="AD103" s="3"/>
      <c r="AE103" s="26"/>
      <c r="AF103" s="26"/>
      <c r="AG103" s="4"/>
      <c r="AH103" s="4"/>
      <c r="AI103" s="4"/>
      <c r="AJ103" s="26"/>
      <c r="AK103" s="4"/>
      <c r="AL103" s="4"/>
      <c r="AM103" s="3"/>
      <c r="AN103" s="3"/>
      <c r="AO103" s="3"/>
      <c r="AP103" s="3"/>
      <c r="AQ103" s="37">
        <f t="shared" si="19"/>
        <v>0</v>
      </c>
      <c r="AR103" s="3">
        <f>34*2</f>
        <v>68</v>
      </c>
      <c r="AS103" s="38">
        <f t="shared" si="16"/>
        <v>0</v>
      </c>
    </row>
    <row r="104" spans="1:45" s="6" customFormat="1" ht="15" customHeight="1" x14ac:dyDescent="0.25">
      <c r="A104" s="126"/>
      <c r="B104" s="83"/>
      <c r="C104" s="36" t="s">
        <v>81</v>
      </c>
      <c r="D104" s="40"/>
      <c r="E104" s="26"/>
      <c r="F104" s="4"/>
      <c r="G104" s="4"/>
      <c r="H104" s="4"/>
      <c r="I104" s="26"/>
      <c r="J104" s="4"/>
      <c r="K104" s="4"/>
      <c r="L104" s="4"/>
      <c r="M104" s="26"/>
      <c r="N104" s="10"/>
      <c r="O104" s="4"/>
      <c r="P104" s="4"/>
      <c r="Q104" s="26"/>
      <c r="R104" s="4"/>
      <c r="S104" s="4"/>
      <c r="T104" s="4"/>
      <c r="U104" s="26"/>
      <c r="V104" s="4"/>
      <c r="W104" s="4"/>
      <c r="X104" s="26"/>
      <c r="Y104" s="4"/>
      <c r="Z104" s="4"/>
      <c r="AA104" s="4"/>
      <c r="AB104" s="4"/>
      <c r="AC104" s="4"/>
      <c r="AD104" s="26"/>
      <c r="AE104" s="26"/>
      <c r="AF104" s="26"/>
      <c r="AG104" s="26"/>
      <c r="AH104" s="3"/>
      <c r="AI104" s="3"/>
      <c r="AJ104" s="3"/>
      <c r="AK104" s="4"/>
      <c r="AL104" s="4"/>
      <c r="AM104" s="3"/>
      <c r="AN104" s="3"/>
      <c r="AO104" s="3"/>
      <c r="AP104" s="3"/>
      <c r="AQ104" s="37">
        <f t="shared" si="19"/>
        <v>0</v>
      </c>
      <c r="AR104" s="3">
        <f t="shared" ref="AR104:AR106" si="22">34*2</f>
        <v>68</v>
      </c>
      <c r="AS104" s="38">
        <f t="shared" si="16"/>
        <v>0</v>
      </c>
    </row>
    <row r="105" spans="1:45" s="6" customFormat="1" ht="15" customHeight="1" x14ac:dyDescent="0.25">
      <c r="A105" s="126"/>
      <c r="B105" s="83"/>
      <c r="C105" s="36" t="s">
        <v>82</v>
      </c>
      <c r="D105" s="40"/>
      <c r="E105" s="26"/>
      <c r="F105" s="4"/>
      <c r="G105" s="4"/>
      <c r="H105" s="4"/>
      <c r="I105" s="26"/>
      <c r="J105" s="4"/>
      <c r="K105" s="4"/>
      <c r="L105" s="4"/>
      <c r="M105" s="26"/>
      <c r="N105" s="10"/>
      <c r="O105" s="4"/>
      <c r="P105" s="4"/>
      <c r="Q105" s="26"/>
      <c r="R105" s="4"/>
      <c r="S105" s="4"/>
      <c r="T105" s="4"/>
      <c r="U105" s="26"/>
      <c r="V105" s="4"/>
      <c r="W105" s="4"/>
      <c r="X105" s="26"/>
      <c r="Y105" s="4"/>
      <c r="Z105" s="4"/>
      <c r="AA105" s="4"/>
      <c r="AB105" s="4"/>
      <c r="AC105" s="4"/>
      <c r="AD105" s="26"/>
      <c r="AE105" s="26"/>
      <c r="AF105" s="26"/>
      <c r="AG105" s="26"/>
      <c r="AH105" s="3"/>
      <c r="AI105" s="3"/>
      <c r="AJ105" s="3"/>
      <c r="AK105" s="4"/>
      <c r="AL105" s="4"/>
      <c r="AM105" s="3"/>
      <c r="AN105" s="3"/>
      <c r="AO105" s="3"/>
      <c r="AP105" s="3"/>
      <c r="AQ105" s="37"/>
      <c r="AR105" s="3"/>
      <c r="AS105" s="38"/>
    </row>
    <row r="106" spans="1:45" s="6" customFormat="1" ht="15" customHeight="1" x14ac:dyDescent="0.25">
      <c r="A106" s="126"/>
      <c r="B106" s="83"/>
      <c r="C106" s="166" t="s">
        <v>147</v>
      </c>
      <c r="D106" s="40"/>
      <c r="E106" s="26"/>
      <c r="F106" s="4"/>
      <c r="G106" s="4"/>
      <c r="H106" s="4"/>
      <c r="I106" s="26"/>
      <c r="J106" s="4"/>
      <c r="K106" s="4"/>
      <c r="L106" s="4"/>
      <c r="M106" s="26"/>
      <c r="N106" s="10"/>
      <c r="O106" s="4"/>
      <c r="P106" s="4"/>
      <c r="Q106" s="26"/>
      <c r="R106" s="4"/>
      <c r="S106" s="4"/>
      <c r="T106" s="4"/>
      <c r="U106" s="26"/>
      <c r="V106" s="4"/>
      <c r="W106" s="4"/>
      <c r="X106" s="26"/>
      <c r="Y106" s="4"/>
      <c r="Z106" s="4"/>
      <c r="AA106" s="4"/>
      <c r="AB106" s="4"/>
      <c r="AC106" s="4"/>
      <c r="AD106" s="26"/>
      <c r="AE106" s="26"/>
      <c r="AF106" s="26"/>
      <c r="AG106" s="26"/>
      <c r="AH106" s="3"/>
      <c r="AI106" s="3"/>
      <c r="AJ106" s="3"/>
      <c r="AK106" s="4"/>
      <c r="AL106" s="4"/>
      <c r="AM106" s="3"/>
      <c r="AN106" s="3"/>
      <c r="AO106" s="3"/>
      <c r="AP106" s="3"/>
      <c r="AQ106" s="37">
        <f t="shared" si="19"/>
        <v>0</v>
      </c>
      <c r="AR106" s="3">
        <f t="shared" si="22"/>
        <v>68</v>
      </c>
      <c r="AS106" s="38">
        <f t="shared" si="16"/>
        <v>0</v>
      </c>
    </row>
    <row r="107" spans="1:45" s="6" customFormat="1" ht="20.25" customHeight="1" x14ac:dyDescent="0.25">
      <c r="A107" s="55"/>
      <c r="B107" s="56"/>
      <c r="C107" s="56"/>
      <c r="D107" s="56"/>
      <c r="E107" s="54"/>
      <c r="F107" s="54"/>
      <c r="G107" s="54"/>
      <c r="H107" s="54"/>
      <c r="I107" s="54"/>
      <c r="J107" s="54"/>
      <c r="K107" s="54"/>
      <c r="L107" s="54"/>
      <c r="M107" s="54"/>
      <c r="N107" s="173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5"/>
      <c r="AN107" s="55"/>
      <c r="AO107" s="55"/>
      <c r="AP107" s="55"/>
      <c r="AQ107" s="55"/>
      <c r="AR107" s="55"/>
      <c r="AS107" s="55"/>
    </row>
    <row r="108" spans="1:45" s="6" customFormat="1" ht="123" customHeight="1" x14ac:dyDescent="0.2">
      <c r="A108" s="120" t="s">
        <v>24</v>
      </c>
      <c r="B108" s="120"/>
      <c r="C108" s="120"/>
      <c r="D108" s="120"/>
      <c r="E108" s="103" t="s">
        <v>40</v>
      </c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5"/>
      <c r="AQ108" s="86" t="s">
        <v>20</v>
      </c>
      <c r="AR108" s="86" t="s">
        <v>22</v>
      </c>
      <c r="AS108" s="95" t="s">
        <v>21</v>
      </c>
    </row>
    <row r="109" spans="1:45" s="6" customFormat="1" x14ac:dyDescent="0.2">
      <c r="A109" s="96" t="s">
        <v>0</v>
      </c>
      <c r="B109" s="97"/>
      <c r="C109" s="80" t="s">
        <v>64</v>
      </c>
      <c r="D109" s="23" t="s">
        <v>18</v>
      </c>
      <c r="E109" s="83" t="s">
        <v>1</v>
      </c>
      <c r="F109" s="83"/>
      <c r="G109" s="83"/>
      <c r="H109" s="83"/>
      <c r="I109" s="83" t="s">
        <v>2</v>
      </c>
      <c r="J109" s="83"/>
      <c r="K109" s="83"/>
      <c r="L109" s="83"/>
      <c r="M109" s="83" t="s">
        <v>3</v>
      </c>
      <c r="N109" s="83"/>
      <c r="O109" s="83"/>
      <c r="P109" s="83"/>
      <c r="Q109" s="83" t="s">
        <v>4</v>
      </c>
      <c r="R109" s="83"/>
      <c r="S109" s="83"/>
      <c r="T109" s="83"/>
      <c r="U109" s="83" t="s">
        <v>5</v>
      </c>
      <c r="V109" s="83"/>
      <c r="W109" s="83"/>
      <c r="X109" s="83" t="s">
        <v>6</v>
      </c>
      <c r="Y109" s="83"/>
      <c r="Z109" s="83"/>
      <c r="AA109" s="83"/>
      <c r="AB109" s="83" t="s">
        <v>7</v>
      </c>
      <c r="AC109" s="83"/>
      <c r="AD109" s="83"/>
      <c r="AE109" s="83" t="s">
        <v>8</v>
      </c>
      <c r="AF109" s="83"/>
      <c r="AG109" s="83"/>
      <c r="AH109" s="83"/>
      <c r="AI109" s="83"/>
      <c r="AJ109" s="83" t="s">
        <v>9</v>
      </c>
      <c r="AK109" s="83"/>
      <c r="AL109" s="83"/>
      <c r="AM109" s="83" t="s">
        <v>10</v>
      </c>
      <c r="AN109" s="83"/>
      <c r="AO109" s="83"/>
      <c r="AP109" s="83"/>
      <c r="AQ109" s="86"/>
      <c r="AR109" s="86"/>
      <c r="AS109" s="95"/>
    </row>
    <row r="110" spans="1:45" s="6" customFormat="1" x14ac:dyDescent="0.2">
      <c r="A110" s="98"/>
      <c r="B110" s="99"/>
      <c r="C110" s="82"/>
      <c r="D110" s="23" t="s">
        <v>19</v>
      </c>
      <c r="E110" s="5">
        <v>1</v>
      </c>
      <c r="F110" s="5">
        <v>2</v>
      </c>
      <c r="G110" s="5">
        <v>3</v>
      </c>
      <c r="H110" s="5">
        <v>4</v>
      </c>
      <c r="I110" s="5">
        <v>5</v>
      </c>
      <c r="J110" s="5">
        <v>6</v>
      </c>
      <c r="K110" s="5">
        <v>7</v>
      </c>
      <c r="L110" s="5">
        <v>8</v>
      </c>
      <c r="M110" s="5">
        <v>9</v>
      </c>
      <c r="N110" s="5">
        <v>10</v>
      </c>
      <c r="O110" s="5">
        <v>11</v>
      </c>
      <c r="P110" s="5">
        <v>12</v>
      </c>
      <c r="Q110" s="5">
        <v>13</v>
      </c>
      <c r="R110" s="5">
        <v>14</v>
      </c>
      <c r="S110" s="5">
        <v>15</v>
      </c>
      <c r="T110" s="5">
        <v>16</v>
      </c>
      <c r="U110" s="5">
        <v>17</v>
      </c>
      <c r="V110" s="5">
        <v>18</v>
      </c>
      <c r="W110" s="5">
        <v>19</v>
      </c>
      <c r="X110" s="5">
        <v>20</v>
      </c>
      <c r="Y110" s="5">
        <v>21</v>
      </c>
      <c r="Z110" s="5">
        <v>22</v>
      </c>
      <c r="AA110" s="5">
        <v>23</v>
      </c>
      <c r="AB110" s="5">
        <v>24</v>
      </c>
      <c r="AC110" s="5">
        <v>25</v>
      </c>
      <c r="AD110" s="5">
        <v>26</v>
      </c>
      <c r="AE110" s="5">
        <v>27</v>
      </c>
      <c r="AF110" s="5">
        <v>28</v>
      </c>
      <c r="AG110" s="5">
        <v>29</v>
      </c>
      <c r="AH110" s="5">
        <v>30</v>
      </c>
      <c r="AI110" s="5">
        <v>31</v>
      </c>
      <c r="AJ110" s="5">
        <v>32</v>
      </c>
      <c r="AK110" s="5">
        <v>33</v>
      </c>
      <c r="AL110" s="5">
        <v>34</v>
      </c>
      <c r="AM110" s="5">
        <v>35</v>
      </c>
      <c r="AN110" s="5">
        <v>36</v>
      </c>
      <c r="AO110" s="5">
        <v>37</v>
      </c>
      <c r="AP110" s="5">
        <v>38</v>
      </c>
      <c r="AQ110" s="86"/>
      <c r="AR110" s="86"/>
      <c r="AS110" s="95"/>
    </row>
    <row r="111" spans="1:45" ht="19.8" customHeight="1" x14ac:dyDescent="0.25">
      <c r="A111" s="117" t="s">
        <v>25</v>
      </c>
      <c r="B111" s="80" t="s">
        <v>13</v>
      </c>
      <c r="C111" s="36" t="s">
        <v>83</v>
      </c>
      <c r="D111" s="25"/>
      <c r="E111" s="4"/>
      <c r="F111" s="4"/>
      <c r="G111" s="155" t="s">
        <v>141</v>
      </c>
      <c r="H111" s="3"/>
      <c r="I111" s="3"/>
      <c r="J111" s="3"/>
      <c r="K111" s="155" t="s">
        <v>139</v>
      </c>
      <c r="L111" s="3"/>
      <c r="M111" s="3"/>
      <c r="N111" s="156"/>
      <c r="O111" s="3"/>
      <c r="P111" s="3"/>
      <c r="Q111" s="26"/>
      <c r="R111" s="26"/>
      <c r="S111" s="158" t="s">
        <v>143</v>
      </c>
      <c r="T111" s="26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7"/>
      <c r="AN111" s="7"/>
      <c r="AO111" s="7"/>
      <c r="AP111" s="7"/>
      <c r="AQ111" s="7">
        <f>COUNTA(E111:AP111)</f>
        <v>3</v>
      </c>
      <c r="AR111" s="3">
        <f>34*5</f>
        <v>170</v>
      </c>
      <c r="AS111" s="8">
        <f t="shared" ref="AS111:AS150" si="23">AQ111/AR111</f>
        <v>1.7647058823529412E-2</v>
      </c>
    </row>
    <row r="112" spans="1:45" ht="19.8" customHeight="1" x14ac:dyDescent="0.25">
      <c r="A112" s="117"/>
      <c r="B112" s="81"/>
      <c r="C112" s="36" t="s">
        <v>84</v>
      </c>
      <c r="D112" s="25"/>
      <c r="E112" s="4"/>
      <c r="F112" s="4"/>
      <c r="G112" s="155" t="s">
        <v>141</v>
      </c>
      <c r="H112" s="3"/>
      <c r="I112" s="3"/>
      <c r="J112" s="3"/>
      <c r="K112" s="155" t="s">
        <v>139</v>
      </c>
      <c r="L112" s="3"/>
      <c r="M112" s="3"/>
      <c r="N112" s="156"/>
      <c r="O112" s="3"/>
      <c r="P112" s="3"/>
      <c r="Q112" s="4"/>
      <c r="R112" s="26"/>
      <c r="S112" s="158" t="s">
        <v>143</v>
      </c>
      <c r="T112" s="26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7"/>
      <c r="AN112" s="7"/>
      <c r="AO112" s="7"/>
      <c r="AP112" s="7"/>
      <c r="AQ112" s="7">
        <f t="shared" ref="AQ112:AQ149" si="24">COUNTA(E112:AP112)</f>
        <v>3</v>
      </c>
      <c r="AR112" s="3">
        <f t="shared" ref="AR112:AR114" si="25">34*5</f>
        <v>170</v>
      </c>
      <c r="AS112" s="8">
        <f t="shared" si="23"/>
        <v>1.7647058823529412E-2</v>
      </c>
    </row>
    <row r="113" spans="1:45" ht="19.8" customHeight="1" x14ac:dyDescent="0.25">
      <c r="A113" s="117"/>
      <c r="B113" s="81"/>
      <c r="C113" s="36" t="s">
        <v>85</v>
      </c>
      <c r="D113" s="25"/>
      <c r="E113" s="4"/>
      <c r="F113" s="4"/>
      <c r="G113" s="155" t="s">
        <v>141</v>
      </c>
      <c r="H113" s="3"/>
      <c r="I113" s="3"/>
      <c r="J113" s="3"/>
      <c r="K113" s="155" t="s">
        <v>139</v>
      </c>
      <c r="L113" s="3"/>
      <c r="M113" s="3"/>
      <c r="N113" s="156"/>
      <c r="O113" s="3"/>
      <c r="P113" s="3"/>
      <c r="Q113" s="26"/>
      <c r="R113" s="4"/>
      <c r="S113" s="158" t="s">
        <v>143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7"/>
      <c r="AN113" s="7"/>
      <c r="AO113" s="7"/>
      <c r="AP113" s="7"/>
      <c r="AQ113" s="7">
        <f t="shared" si="24"/>
        <v>3</v>
      </c>
      <c r="AR113" s="3"/>
      <c r="AS113" s="8"/>
    </row>
    <row r="114" spans="1:45" ht="19.8" customHeight="1" x14ac:dyDescent="0.25">
      <c r="A114" s="117"/>
      <c r="B114" s="82"/>
      <c r="C114" s="167" t="s">
        <v>152</v>
      </c>
      <c r="D114" s="25"/>
      <c r="E114" s="4"/>
      <c r="F114" s="4"/>
      <c r="G114" s="155" t="s">
        <v>141</v>
      </c>
      <c r="H114" s="3"/>
      <c r="I114" s="3"/>
      <c r="J114" s="3"/>
      <c r="K114" s="155" t="s">
        <v>139</v>
      </c>
      <c r="L114" s="3"/>
      <c r="M114" s="3"/>
      <c r="N114" s="156"/>
      <c r="O114" s="3"/>
      <c r="P114" s="3"/>
      <c r="Q114" s="26"/>
      <c r="R114" s="4"/>
      <c r="S114" s="158" t="s">
        <v>143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7"/>
      <c r="AN114" s="7"/>
      <c r="AO114" s="7"/>
      <c r="AP114" s="7"/>
      <c r="AQ114" s="7">
        <f t="shared" si="24"/>
        <v>3</v>
      </c>
      <c r="AR114" s="3">
        <f t="shared" si="25"/>
        <v>170</v>
      </c>
      <c r="AS114" s="8">
        <f t="shared" si="23"/>
        <v>1.7647058823529412E-2</v>
      </c>
    </row>
    <row r="115" spans="1:45" ht="19.8" customHeight="1" x14ac:dyDescent="0.25">
      <c r="A115" s="117"/>
      <c r="B115" s="80" t="s">
        <v>11</v>
      </c>
      <c r="C115" s="36" t="s">
        <v>83</v>
      </c>
      <c r="D115" s="25"/>
      <c r="E115" s="4"/>
      <c r="F115" s="4"/>
      <c r="G115" s="155" t="s">
        <v>142</v>
      </c>
      <c r="H115" s="3"/>
      <c r="I115" s="4"/>
      <c r="J115" s="4"/>
      <c r="K115" s="155" t="s">
        <v>140</v>
      </c>
      <c r="L115" s="4"/>
      <c r="M115" s="26"/>
      <c r="N115" s="10"/>
      <c r="O115" s="4"/>
      <c r="P115" s="4"/>
      <c r="Q115" s="26"/>
      <c r="R115" s="4"/>
      <c r="S115" s="161" t="s">
        <v>144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7"/>
      <c r="AN115" s="7"/>
      <c r="AO115" s="7"/>
      <c r="AP115" s="7"/>
      <c r="AQ115" s="7">
        <f t="shared" si="24"/>
        <v>3</v>
      </c>
      <c r="AR115" s="3">
        <f>34*4</f>
        <v>136</v>
      </c>
      <c r="AS115" s="8">
        <f t="shared" si="23"/>
        <v>2.2058823529411766E-2</v>
      </c>
    </row>
    <row r="116" spans="1:45" ht="19.8" customHeight="1" x14ac:dyDescent="0.25">
      <c r="A116" s="117"/>
      <c r="B116" s="81"/>
      <c r="C116" s="36" t="s">
        <v>84</v>
      </c>
      <c r="D116" s="25"/>
      <c r="E116" s="4"/>
      <c r="F116" s="4"/>
      <c r="G116" s="155" t="s">
        <v>142</v>
      </c>
      <c r="H116" s="26"/>
      <c r="I116" s="26"/>
      <c r="K116" s="155" t="s">
        <v>140</v>
      </c>
      <c r="L116" s="26"/>
      <c r="M116" s="26"/>
      <c r="N116" s="157"/>
      <c r="O116" s="26"/>
      <c r="P116" s="26"/>
      <c r="Q116" s="26"/>
      <c r="R116" s="4"/>
      <c r="S116" s="161" t="s">
        <v>144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7"/>
      <c r="AN116" s="7"/>
      <c r="AO116" s="7"/>
      <c r="AP116" s="7"/>
      <c r="AQ116" s="7">
        <f t="shared" si="24"/>
        <v>3</v>
      </c>
      <c r="AR116" s="3">
        <f t="shared" ref="AR116:AR122" si="26">34*4</f>
        <v>136</v>
      </c>
      <c r="AS116" s="8">
        <f t="shared" si="23"/>
        <v>2.2058823529411766E-2</v>
      </c>
    </row>
    <row r="117" spans="1:45" ht="19.8" customHeight="1" x14ac:dyDescent="0.25">
      <c r="A117" s="117"/>
      <c r="B117" s="81"/>
      <c r="C117" s="36" t="s">
        <v>85</v>
      </c>
      <c r="D117" s="25"/>
      <c r="E117" s="4"/>
      <c r="F117" s="4"/>
      <c r="G117" s="155" t="s">
        <v>142</v>
      </c>
      <c r="H117" s="4"/>
      <c r="J117" s="26"/>
      <c r="K117" s="155" t="s">
        <v>140</v>
      </c>
      <c r="L117" s="26"/>
      <c r="M117" s="26"/>
      <c r="N117" s="157"/>
      <c r="O117" s="26"/>
      <c r="P117" s="26"/>
      <c r="Q117" s="26"/>
      <c r="R117" s="4"/>
      <c r="S117" s="161" t="s">
        <v>144</v>
      </c>
      <c r="T117" s="6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7"/>
      <c r="AN117" s="7"/>
      <c r="AO117" s="7"/>
      <c r="AP117" s="7"/>
      <c r="AQ117" s="7">
        <f t="shared" si="24"/>
        <v>3</v>
      </c>
      <c r="AR117" s="3"/>
      <c r="AS117" s="8"/>
    </row>
    <row r="118" spans="1:45" ht="19.8" customHeight="1" x14ac:dyDescent="0.25">
      <c r="A118" s="117"/>
      <c r="B118" s="82"/>
      <c r="C118" s="167" t="s">
        <v>152</v>
      </c>
      <c r="D118" s="22"/>
      <c r="E118" s="4"/>
      <c r="F118" s="4"/>
      <c r="G118" s="155" t="s">
        <v>142</v>
      </c>
      <c r="I118" s="26"/>
      <c r="J118" s="4"/>
      <c r="K118" s="155" t="s">
        <v>140</v>
      </c>
      <c r="L118" s="4"/>
      <c r="M118" s="26"/>
      <c r="N118" s="10"/>
      <c r="O118" s="4"/>
      <c r="P118" s="4"/>
      <c r="Q118" s="26"/>
      <c r="R118" s="4"/>
      <c r="S118" s="161" t="s">
        <v>144</v>
      </c>
      <c r="T118" s="6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7"/>
      <c r="AN118" s="7"/>
      <c r="AO118" s="7"/>
      <c r="AP118" s="7"/>
      <c r="AQ118" s="7">
        <f t="shared" si="24"/>
        <v>3</v>
      </c>
      <c r="AR118" s="3">
        <f t="shared" si="26"/>
        <v>136</v>
      </c>
      <c r="AS118" s="8">
        <f t="shared" si="23"/>
        <v>2.2058823529411766E-2</v>
      </c>
    </row>
    <row r="119" spans="1:45" ht="19.8" customHeight="1" x14ac:dyDescent="0.25">
      <c r="A119" s="117"/>
      <c r="B119" s="80" t="s">
        <v>16</v>
      </c>
      <c r="C119" s="36" t="s">
        <v>83</v>
      </c>
      <c r="D119" s="25"/>
      <c r="E119" s="4"/>
      <c r="F119" s="4"/>
      <c r="H119" s="4"/>
      <c r="I119" s="26"/>
      <c r="J119" s="4"/>
      <c r="K119" s="4"/>
      <c r="L119" s="4"/>
      <c r="M119" s="26"/>
      <c r="N119" s="10"/>
      <c r="O119" s="4"/>
      <c r="P119" s="4"/>
      <c r="Q119" s="26"/>
      <c r="R119" s="4"/>
      <c r="S119" s="4"/>
      <c r="T119" s="161" t="s">
        <v>145</v>
      </c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7"/>
      <c r="AN119" s="7"/>
      <c r="AO119" s="7"/>
      <c r="AP119" s="7"/>
      <c r="AQ119" s="7">
        <f t="shared" si="24"/>
        <v>1</v>
      </c>
      <c r="AR119" s="3">
        <f>34*4</f>
        <v>136</v>
      </c>
      <c r="AS119" s="8">
        <f t="shared" si="23"/>
        <v>7.3529411764705881E-3</v>
      </c>
    </row>
    <row r="120" spans="1:45" ht="19.8" customHeight="1" x14ac:dyDescent="0.25">
      <c r="A120" s="117"/>
      <c r="B120" s="81"/>
      <c r="C120" s="36" t="s">
        <v>84</v>
      </c>
      <c r="D120" s="25"/>
      <c r="E120" s="4"/>
      <c r="F120" s="4"/>
      <c r="G120" s="4"/>
      <c r="H120" s="4"/>
      <c r="I120" s="26"/>
      <c r="J120" s="4"/>
      <c r="K120" s="4"/>
      <c r="L120" s="4"/>
      <c r="M120" s="26"/>
      <c r="N120" s="10"/>
      <c r="O120" s="4"/>
      <c r="P120" s="4"/>
      <c r="Q120" s="4"/>
      <c r="R120" s="4"/>
      <c r="S120" s="4"/>
      <c r="T120" s="161" t="s">
        <v>145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7"/>
      <c r="AJ120" s="7"/>
      <c r="AK120" s="4"/>
      <c r="AL120" s="4"/>
      <c r="AM120" s="7"/>
      <c r="AN120" s="7"/>
      <c r="AO120" s="7"/>
      <c r="AP120" s="7"/>
      <c r="AQ120" s="7">
        <f t="shared" si="24"/>
        <v>1</v>
      </c>
      <c r="AR120" s="3">
        <f t="shared" si="26"/>
        <v>136</v>
      </c>
      <c r="AS120" s="8">
        <f t="shared" si="23"/>
        <v>7.3529411764705881E-3</v>
      </c>
    </row>
    <row r="121" spans="1:45" ht="19.8" customHeight="1" x14ac:dyDescent="0.25">
      <c r="A121" s="117"/>
      <c r="B121" s="81"/>
      <c r="C121" s="36" t="s">
        <v>85</v>
      </c>
      <c r="D121" s="25"/>
      <c r="E121" s="4"/>
      <c r="F121" s="4"/>
      <c r="G121" s="4"/>
      <c r="H121" s="4"/>
      <c r="I121" s="26"/>
      <c r="J121" s="4"/>
      <c r="K121" s="4"/>
      <c r="L121" s="4"/>
      <c r="M121" s="26"/>
      <c r="N121" s="10"/>
      <c r="O121" s="4"/>
      <c r="P121" s="4"/>
      <c r="Q121" s="26"/>
      <c r="R121" s="4"/>
      <c r="S121" s="4"/>
      <c r="T121" s="161" t="s">
        <v>145</v>
      </c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7"/>
      <c r="AJ121" s="7"/>
      <c r="AK121" s="4"/>
      <c r="AL121" s="4"/>
      <c r="AM121" s="7"/>
      <c r="AN121" s="7"/>
      <c r="AO121" s="7"/>
      <c r="AP121" s="7"/>
      <c r="AQ121" s="7">
        <f t="shared" si="24"/>
        <v>1</v>
      </c>
      <c r="AR121" s="3"/>
      <c r="AS121" s="8"/>
    </row>
    <row r="122" spans="1:45" ht="19.8" customHeight="1" x14ac:dyDescent="0.25">
      <c r="A122" s="117"/>
      <c r="B122" s="81"/>
      <c r="C122" s="167" t="s">
        <v>152</v>
      </c>
      <c r="D122" s="25"/>
      <c r="E122" s="4"/>
      <c r="F122" s="4"/>
      <c r="G122" s="4"/>
      <c r="H122" s="4"/>
      <c r="I122" s="26"/>
      <c r="J122" s="4"/>
      <c r="K122" s="4"/>
      <c r="L122" s="4"/>
      <c r="M122" s="26"/>
      <c r="N122" s="10"/>
      <c r="O122" s="4"/>
      <c r="P122" s="4"/>
      <c r="Q122" s="26"/>
      <c r="R122" s="4"/>
      <c r="S122" s="4"/>
      <c r="T122" s="161" t="s">
        <v>145</v>
      </c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7"/>
      <c r="AJ122" s="7"/>
      <c r="AK122" s="4"/>
      <c r="AL122" s="4"/>
      <c r="AM122" s="7"/>
      <c r="AN122" s="7"/>
      <c r="AO122" s="7"/>
      <c r="AP122" s="7"/>
      <c r="AQ122" s="7">
        <f t="shared" si="24"/>
        <v>1</v>
      </c>
      <c r="AR122" s="3">
        <f t="shared" si="26"/>
        <v>136</v>
      </c>
      <c r="AS122" s="8">
        <f t="shared" si="23"/>
        <v>7.3529411764705881E-3</v>
      </c>
    </row>
    <row r="123" spans="1:45" ht="19.8" customHeight="1" x14ac:dyDescent="0.25">
      <c r="A123" s="117"/>
      <c r="B123" s="83" t="s">
        <v>17</v>
      </c>
      <c r="C123" s="36" t="s">
        <v>83</v>
      </c>
      <c r="D123" s="25"/>
      <c r="E123" s="4"/>
      <c r="F123" s="4"/>
      <c r="G123" s="4"/>
      <c r="H123" s="4"/>
      <c r="I123" s="26"/>
      <c r="J123" s="4"/>
      <c r="K123" s="4"/>
      <c r="L123" s="4"/>
      <c r="M123" s="26"/>
      <c r="N123" s="10"/>
      <c r="O123" s="4"/>
      <c r="P123" s="4"/>
      <c r="Q123" s="4"/>
      <c r="R123" s="4"/>
      <c r="S123" s="4"/>
      <c r="T123" s="161" t="s">
        <v>151</v>
      </c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7"/>
      <c r="AJ123" s="7"/>
      <c r="AK123" s="4"/>
      <c r="AL123" s="4"/>
      <c r="AM123" s="7"/>
      <c r="AN123" s="7"/>
      <c r="AO123" s="7"/>
      <c r="AP123" s="7"/>
      <c r="AQ123" s="7">
        <f t="shared" si="24"/>
        <v>1</v>
      </c>
      <c r="AR123" s="3">
        <f>34*2</f>
        <v>68</v>
      </c>
      <c r="AS123" s="8">
        <f t="shared" si="23"/>
        <v>1.4705882352941176E-2</v>
      </c>
    </row>
    <row r="124" spans="1:45" ht="19.8" customHeight="1" x14ac:dyDescent="0.25">
      <c r="A124" s="117"/>
      <c r="B124" s="83"/>
      <c r="C124" s="36" t="s">
        <v>84</v>
      </c>
      <c r="D124" s="25"/>
      <c r="E124" s="4"/>
      <c r="F124" s="4"/>
      <c r="G124" s="4"/>
      <c r="H124" s="4"/>
      <c r="I124" s="26"/>
      <c r="J124" s="4"/>
      <c r="K124" s="4"/>
      <c r="L124" s="4"/>
      <c r="M124" s="26"/>
      <c r="N124" s="10"/>
      <c r="O124" s="4"/>
      <c r="P124" s="4"/>
      <c r="Q124" s="26"/>
      <c r="R124" s="4"/>
      <c r="S124" s="4"/>
      <c r="T124" s="161" t="s">
        <v>151</v>
      </c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7"/>
      <c r="AJ124" s="7"/>
      <c r="AK124" s="4"/>
      <c r="AL124" s="4"/>
      <c r="AM124" s="7"/>
      <c r="AN124" s="7"/>
      <c r="AO124" s="7"/>
      <c r="AP124" s="7"/>
      <c r="AQ124" s="7">
        <f t="shared" si="24"/>
        <v>1</v>
      </c>
      <c r="AR124" s="3"/>
      <c r="AS124" s="8"/>
    </row>
    <row r="125" spans="1:45" ht="19.8" customHeight="1" x14ac:dyDescent="0.25">
      <c r="A125" s="117"/>
      <c r="B125" s="83"/>
      <c r="C125" s="36" t="s">
        <v>85</v>
      </c>
      <c r="D125" s="25"/>
      <c r="E125" s="4"/>
      <c r="F125" s="4"/>
      <c r="G125" s="4"/>
      <c r="H125" s="4"/>
      <c r="I125" s="26"/>
      <c r="J125" s="4"/>
      <c r="K125" s="4"/>
      <c r="L125" s="4"/>
      <c r="M125" s="26"/>
      <c r="N125" s="10"/>
      <c r="O125" s="4"/>
      <c r="P125" s="4"/>
      <c r="Q125" s="26"/>
      <c r="R125" s="4"/>
      <c r="S125" s="4"/>
      <c r="T125" s="161" t="s">
        <v>151</v>
      </c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7"/>
      <c r="AJ125" s="7"/>
      <c r="AK125" s="4"/>
      <c r="AL125" s="4"/>
      <c r="AM125" s="7"/>
      <c r="AN125" s="7"/>
      <c r="AO125" s="7"/>
      <c r="AP125" s="7"/>
      <c r="AQ125" s="7">
        <f t="shared" si="24"/>
        <v>1</v>
      </c>
      <c r="AR125" s="3">
        <f t="shared" ref="AR125:AR130" si="27">34*2</f>
        <v>68</v>
      </c>
      <c r="AS125" s="8">
        <f t="shared" si="23"/>
        <v>1.4705882352941176E-2</v>
      </c>
    </row>
    <row r="126" spans="1:45" ht="20.399999999999999" x14ac:dyDescent="0.25">
      <c r="A126" s="117"/>
      <c r="B126" s="83"/>
      <c r="C126" s="167" t="s">
        <v>152</v>
      </c>
      <c r="D126" s="25"/>
      <c r="E126" s="4"/>
      <c r="F126" s="4"/>
      <c r="G126" s="4"/>
      <c r="H126" s="4"/>
      <c r="I126" s="26"/>
      <c r="J126" s="4"/>
      <c r="K126" s="4"/>
      <c r="L126" s="4"/>
      <c r="M126" s="26"/>
      <c r="N126" s="10"/>
      <c r="O126" s="4"/>
      <c r="P126" s="4"/>
      <c r="Q126" s="26"/>
      <c r="R126" s="4"/>
      <c r="S126" s="4"/>
      <c r="T126" s="161" t="s">
        <v>151</v>
      </c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7"/>
      <c r="AJ126" s="7"/>
      <c r="AK126" s="4"/>
      <c r="AL126" s="4"/>
      <c r="AM126" s="7"/>
      <c r="AN126" s="7"/>
      <c r="AO126" s="7"/>
      <c r="AP126" s="7"/>
      <c r="AQ126" s="7">
        <f t="shared" si="24"/>
        <v>1</v>
      </c>
      <c r="AR126" s="3">
        <f t="shared" si="27"/>
        <v>68</v>
      </c>
      <c r="AS126" s="8">
        <f t="shared" si="23"/>
        <v>1.4705882352941176E-2</v>
      </c>
    </row>
    <row r="127" spans="1:45" ht="23.4" customHeight="1" x14ac:dyDescent="0.25">
      <c r="A127" s="117"/>
      <c r="B127" s="83" t="s">
        <v>76</v>
      </c>
      <c r="C127" s="36" t="s">
        <v>83</v>
      </c>
      <c r="D127" s="22"/>
      <c r="E127" s="4"/>
      <c r="F127" s="4"/>
      <c r="G127" s="4"/>
      <c r="H127" s="4"/>
      <c r="I127" s="26"/>
      <c r="J127" s="4"/>
      <c r="K127" s="161" t="s">
        <v>150</v>
      </c>
      <c r="L127" s="4"/>
      <c r="M127" s="26"/>
      <c r="N127" s="10"/>
      <c r="O127" s="4"/>
      <c r="P127" s="4"/>
      <c r="Q127" s="26"/>
      <c r="R127" s="4"/>
      <c r="S127" s="161" t="s">
        <v>146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7"/>
      <c r="AJ127" s="7"/>
      <c r="AK127" s="4"/>
      <c r="AL127" s="4"/>
      <c r="AM127" s="7"/>
      <c r="AN127" s="7"/>
      <c r="AO127" s="7"/>
      <c r="AP127" s="7"/>
      <c r="AQ127" s="7">
        <f t="shared" si="24"/>
        <v>2</v>
      </c>
      <c r="AR127" s="3">
        <f>34*2</f>
        <v>68</v>
      </c>
      <c r="AS127" s="8">
        <f t="shared" si="23"/>
        <v>2.9411764705882353E-2</v>
      </c>
    </row>
    <row r="128" spans="1:45" ht="23.4" customHeight="1" x14ac:dyDescent="0.25">
      <c r="A128" s="117"/>
      <c r="B128" s="83"/>
      <c r="C128" s="36" t="s">
        <v>84</v>
      </c>
      <c r="D128" s="25"/>
      <c r="E128" s="4"/>
      <c r="F128" s="4"/>
      <c r="G128" s="4"/>
      <c r="H128" s="4"/>
      <c r="I128" s="26"/>
      <c r="J128" s="4"/>
      <c r="K128" s="161" t="s">
        <v>150</v>
      </c>
      <c r="L128" s="4"/>
      <c r="M128" s="26"/>
      <c r="N128" s="10"/>
      <c r="O128" s="4"/>
      <c r="P128" s="4"/>
      <c r="Q128" s="26"/>
      <c r="R128" s="4"/>
      <c r="S128" s="161" t="s">
        <v>146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7"/>
      <c r="AJ128" s="7"/>
      <c r="AK128" s="4"/>
      <c r="AL128" s="4"/>
      <c r="AM128" s="7"/>
      <c r="AN128" s="7"/>
      <c r="AO128" s="7"/>
      <c r="AP128" s="7"/>
      <c r="AQ128" s="7">
        <f t="shared" si="24"/>
        <v>2</v>
      </c>
      <c r="AR128" s="3">
        <f t="shared" si="27"/>
        <v>68</v>
      </c>
      <c r="AS128" s="8">
        <f t="shared" si="23"/>
        <v>2.9411764705882353E-2</v>
      </c>
    </row>
    <row r="129" spans="1:45" ht="23.4" customHeight="1" x14ac:dyDescent="0.25">
      <c r="A129" s="117"/>
      <c r="B129" s="83"/>
      <c r="C129" s="36" t="s">
        <v>85</v>
      </c>
      <c r="D129" s="25"/>
      <c r="E129" s="4"/>
      <c r="F129" s="4"/>
      <c r="G129" s="4"/>
      <c r="H129" s="4"/>
      <c r="I129" s="26"/>
      <c r="J129" s="4"/>
      <c r="K129" s="161" t="s">
        <v>150</v>
      </c>
      <c r="L129" s="4"/>
      <c r="M129" s="26"/>
      <c r="N129" s="10"/>
      <c r="O129" s="4"/>
      <c r="P129" s="4"/>
      <c r="Q129" s="26"/>
      <c r="R129" s="4"/>
      <c r="S129" s="161" t="s">
        <v>146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7"/>
      <c r="AJ129" s="7"/>
      <c r="AK129" s="4"/>
      <c r="AL129" s="4"/>
      <c r="AM129" s="7"/>
      <c r="AN129" s="7"/>
      <c r="AO129" s="7"/>
      <c r="AP129" s="7"/>
      <c r="AQ129" s="7">
        <f t="shared" si="24"/>
        <v>2</v>
      </c>
      <c r="AR129" s="3"/>
      <c r="AS129" s="8"/>
    </row>
    <row r="130" spans="1:45" ht="23.4" customHeight="1" x14ac:dyDescent="0.25">
      <c r="A130" s="117"/>
      <c r="B130" s="83"/>
      <c r="C130" s="167" t="s">
        <v>152</v>
      </c>
      <c r="D130" s="25"/>
      <c r="E130" s="4"/>
      <c r="F130" s="4"/>
      <c r="G130" s="4"/>
      <c r="H130" s="4"/>
      <c r="I130" s="26"/>
      <c r="J130" s="4"/>
      <c r="K130" s="161" t="s">
        <v>150</v>
      </c>
      <c r="L130" s="4"/>
      <c r="M130" s="26"/>
      <c r="N130" s="10"/>
      <c r="O130" s="4"/>
      <c r="P130" s="4"/>
      <c r="Q130" s="26"/>
      <c r="R130" s="4"/>
      <c r="S130" s="161" t="s">
        <v>146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3"/>
      <c r="AH130" s="4"/>
      <c r="AI130" s="4"/>
      <c r="AJ130" s="7"/>
      <c r="AK130" s="4"/>
      <c r="AL130" s="4"/>
      <c r="AM130" s="7"/>
      <c r="AN130" s="7"/>
      <c r="AO130" s="7"/>
      <c r="AP130" s="7"/>
      <c r="AQ130" s="7">
        <f t="shared" si="24"/>
        <v>2</v>
      </c>
      <c r="AR130" s="3">
        <f t="shared" si="27"/>
        <v>68</v>
      </c>
      <c r="AS130" s="8">
        <f t="shared" si="23"/>
        <v>2.9411764705882353E-2</v>
      </c>
    </row>
    <row r="131" spans="1:45" ht="12.75" customHeight="1" x14ac:dyDescent="0.25">
      <c r="A131" s="117"/>
      <c r="B131" s="83" t="s">
        <v>86</v>
      </c>
      <c r="C131" s="36" t="s">
        <v>83</v>
      </c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10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3"/>
      <c r="AK131" s="4"/>
      <c r="AL131" s="4"/>
      <c r="AM131" s="7"/>
      <c r="AN131" s="7"/>
      <c r="AO131" s="7"/>
      <c r="AP131" s="7"/>
      <c r="AQ131" s="7">
        <f t="shared" si="24"/>
        <v>0</v>
      </c>
      <c r="AR131" s="3">
        <f>34*1</f>
        <v>34</v>
      </c>
      <c r="AS131" s="8">
        <f t="shared" si="23"/>
        <v>0</v>
      </c>
    </row>
    <row r="132" spans="1:45" ht="12.75" customHeight="1" x14ac:dyDescent="0.25">
      <c r="A132" s="117"/>
      <c r="B132" s="83"/>
      <c r="C132" s="36" t="s">
        <v>84</v>
      </c>
      <c r="D132" s="25"/>
      <c r="E132" s="4"/>
      <c r="F132" s="4"/>
      <c r="G132" s="4"/>
      <c r="H132" s="4"/>
      <c r="I132" s="4"/>
      <c r="J132" s="4"/>
      <c r="K132" s="4"/>
      <c r="L132" s="4"/>
      <c r="M132" s="4"/>
      <c r="N132" s="10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3"/>
      <c r="AJ132" s="4"/>
      <c r="AK132" s="4"/>
      <c r="AL132" s="4"/>
      <c r="AM132" s="7"/>
      <c r="AN132" s="7"/>
      <c r="AO132" s="7"/>
      <c r="AP132" s="7"/>
      <c r="AQ132" s="7">
        <f t="shared" si="24"/>
        <v>0</v>
      </c>
      <c r="AR132" s="3">
        <f t="shared" ref="AR132:AR146" si="28">34*1</f>
        <v>34</v>
      </c>
      <c r="AS132" s="8">
        <f t="shared" si="23"/>
        <v>0</v>
      </c>
    </row>
    <row r="133" spans="1:45" ht="12.75" customHeight="1" x14ac:dyDescent="0.25">
      <c r="A133" s="117"/>
      <c r="B133" s="83"/>
      <c r="C133" s="36" t="s">
        <v>85</v>
      </c>
      <c r="D133" s="25"/>
      <c r="E133" s="4"/>
      <c r="F133" s="4"/>
      <c r="G133" s="4"/>
      <c r="H133" s="4"/>
      <c r="I133" s="4"/>
      <c r="J133" s="4"/>
      <c r="K133" s="4"/>
      <c r="L133" s="4"/>
      <c r="M133" s="4"/>
      <c r="N133" s="10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3"/>
      <c r="AJ133" s="4"/>
      <c r="AK133" s="4"/>
      <c r="AL133" s="4"/>
      <c r="AM133" s="7"/>
      <c r="AN133" s="7"/>
      <c r="AO133" s="7"/>
      <c r="AP133" s="7"/>
      <c r="AQ133" s="7">
        <f t="shared" si="24"/>
        <v>0</v>
      </c>
      <c r="AR133" s="3"/>
      <c r="AS133" s="8"/>
    </row>
    <row r="134" spans="1:45" ht="12.75" customHeight="1" x14ac:dyDescent="0.25">
      <c r="A134" s="117"/>
      <c r="B134" s="83"/>
      <c r="C134" s="167" t="s">
        <v>152</v>
      </c>
      <c r="D134" s="22"/>
      <c r="E134" s="4"/>
      <c r="F134" s="4"/>
      <c r="G134" s="4"/>
      <c r="H134" s="4"/>
      <c r="I134" s="4"/>
      <c r="J134" s="4"/>
      <c r="K134" s="4"/>
      <c r="L134" s="4"/>
      <c r="M134" s="4"/>
      <c r="N134" s="10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3"/>
      <c r="AJ134" s="4"/>
      <c r="AK134" s="4"/>
      <c r="AL134" s="4"/>
      <c r="AM134" s="7"/>
      <c r="AN134" s="7"/>
      <c r="AO134" s="7"/>
      <c r="AP134" s="7"/>
      <c r="AQ134" s="7">
        <f t="shared" si="24"/>
        <v>0</v>
      </c>
      <c r="AR134" s="3">
        <f t="shared" si="28"/>
        <v>34</v>
      </c>
      <c r="AS134" s="8">
        <f t="shared" si="23"/>
        <v>0</v>
      </c>
    </row>
    <row r="135" spans="1:45" ht="12.75" customHeight="1" x14ac:dyDescent="0.25">
      <c r="A135" s="117"/>
      <c r="B135" s="83" t="s">
        <v>53</v>
      </c>
      <c r="C135" s="36" t="s">
        <v>83</v>
      </c>
      <c r="D135" s="22"/>
      <c r="E135" s="4"/>
      <c r="F135" s="4"/>
      <c r="G135" s="4"/>
      <c r="H135" s="4"/>
      <c r="I135" s="4"/>
      <c r="J135" s="4"/>
      <c r="K135" s="4"/>
      <c r="L135" s="4"/>
      <c r="M135" s="4"/>
      <c r="N135" s="10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3"/>
      <c r="AJ135" s="4"/>
      <c r="AK135" s="4"/>
      <c r="AL135" s="4"/>
      <c r="AM135" s="7"/>
      <c r="AN135" s="7"/>
      <c r="AO135" s="7"/>
      <c r="AP135" s="7"/>
      <c r="AQ135" s="7">
        <f t="shared" si="24"/>
        <v>0</v>
      </c>
      <c r="AR135" s="3">
        <f t="shared" si="28"/>
        <v>34</v>
      </c>
      <c r="AS135" s="8">
        <f t="shared" si="23"/>
        <v>0</v>
      </c>
    </row>
    <row r="136" spans="1:45" ht="12.75" customHeight="1" x14ac:dyDescent="0.25">
      <c r="A136" s="117"/>
      <c r="B136" s="83"/>
      <c r="C136" s="36" t="s">
        <v>84</v>
      </c>
      <c r="D136" s="22"/>
      <c r="E136" s="4"/>
      <c r="F136" s="4"/>
      <c r="G136" s="4"/>
      <c r="H136" s="4"/>
      <c r="I136" s="4"/>
      <c r="J136" s="4"/>
      <c r="K136" s="4"/>
      <c r="L136" s="4"/>
      <c r="M136" s="4"/>
      <c r="N136" s="10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3"/>
      <c r="AJ136" s="4"/>
      <c r="AK136" s="4"/>
      <c r="AL136" s="4"/>
      <c r="AM136" s="7"/>
      <c r="AN136" s="7"/>
      <c r="AO136" s="7"/>
      <c r="AP136" s="7"/>
      <c r="AQ136" s="7">
        <f t="shared" si="24"/>
        <v>0</v>
      </c>
      <c r="AR136" s="3">
        <f t="shared" si="28"/>
        <v>34</v>
      </c>
      <c r="AS136" s="8">
        <f t="shared" si="23"/>
        <v>0</v>
      </c>
    </row>
    <row r="137" spans="1:45" ht="12.75" customHeight="1" x14ac:dyDescent="0.25">
      <c r="A137" s="117"/>
      <c r="B137" s="83"/>
      <c r="C137" s="36" t="s">
        <v>85</v>
      </c>
      <c r="D137" s="22"/>
      <c r="E137" s="4"/>
      <c r="F137" s="4"/>
      <c r="G137" s="4"/>
      <c r="H137" s="4"/>
      <c r="I137" s="4"/>
      <c r="J137" s="4"/>
      <c r="K137" s="4"/>
      <c r="L137" s="4"/>
      <c r="M137" s="4"/>
      <c r="N137" s="10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3"/>
      <c r="AJ137" s="4"/>
      <c r="AK137" s="4"/>
      <c r="AL137" s="4"/>
      <c r="AM137" s="7"/>
      <c r="AN137" s="7"/>
      <c r="AO137" s="7"/>
      <c r="AP137" s="7"/>
      <c r="AQ137" s="7">
        <f t="shared" si="24"/>
        <v>0</v>
      </c>
      <c r="AR137" s="3"/>
      <c r="AS137" s="8"/>
    </row>
    <row r="138" spans="1:45" ht="12.75" customHeight="1" x14ac:dyDescent="0.25">
      <c r="A138" s="117"/>
      <c r="B138" s="83"/>
      <c r="C138" s="167" t="s">
        <v>152</v>
      </c>
      <c r="D138" s="22"/>
      <c r="E138" s="4"/>
      <c r="F138" s="4"/>
      <c r="G138" s="4"/>
      <c r="H138" s="4"/>
      <c r="I138" s="4"/>
      <c r="J138" s="4"/>
      <c r="K138" s="4"/>
      <c r="L138" s="4"/>
      <c r="M138" s="4"/>
      <c r="N138" s="10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3"/>
      <c r="AJ138" s="4"/>
      <c r="AK138" s="4"/>
      <c r="AL138" s="4"/>
      <c r="AM138" s="7"/>
      <c r="AN138" s="7"/>
      <c r="AO138" s="7"/>
      <c r="AP138" s="7"/>
      <c r="AQ138" s="7">
        <f t="shared" si="24"/>
        <v>0</v>
      </c>
      <c r="AR138" s="3">
        <f t="shared" si="28"/>
        <v>34</v>
      </c>
      <c r="AS138" s="8">
        <f t="shared" si="23"/>
        <v>0</v>
      </c>
    </row>
    <row r="139" spans="1:45" ht="12.75" customHeight="1" x14ac:dyDescent="0.25">
      <c r="A139" s="117"/>
      <c r="B139" s="80" t="s">
        <v>54</v>
      </c>
      <c r="C139" s="36" t="s">
        <v>83</v>
      </c>
      <c r="D139" s="22"/>
      <c r="E139" s="4"/>
      <c r="F139" s="4"/>
      <c r="G139" s="4"/>
      <c r="H139" s="4"/>
      <c r="I139" s="4"/>
      <c r="J139" s="4"/>
      <c r="K139" s="4"/>
      <c r="L139" s="4"/>
      <c r="M139" s="4"/>
      <c r="N139" s="10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3"/>
      <c r="AJ139" s="4"/>
      <c r="AK139" s="4"/>
      <c r="AL139" s="4"/>
      <c r="AM139" s="7"/>
      <c r="AN139" s="7"/>
      <c r="AO139" s="7"/>
      <c r="AP139" s="7"/>
      <c r="AQ139" s="7">
        <f t="shared" si="24"/>
        <v>0</v>
      </c>
      <c r="AR139" s="3">
        <f t="shared" si="28"/>
        <v>34</v>
      </c>
      <c r="AS139" s="8">
        <f t="shared" si="23"/>
        <v>0</v>
      </c>
    </row>
    <row r="140" spans="1:45" ht="12.75" customHeight="1" x14ac:dyDescent="0.25">
      <c r="A140" s="117"/>
      <c r="B140" s="81"/>
      <c r="C140" s="36" t="s">
        <v>84</v>
      </c>
      <c r="D140" s="22"/>
      <c r="E140" s="4"/>
      <c r="F140" s="4"/>
      <c r="G140" s="4"/>
      <c r="H140" s="4"/>
      <c r="I140" s="4"/>
      <c r="J140" s="4"/>
      <c r="K140" s="4"/>
      <c r="L140" s="4"/>
      <c r="M140" s="4"/>
      <c r="N140" s="10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3"/>
      <c r="AJ140" s="4"/>
      <c r="AK140" s="4"/>
      <c r="AL140" s="4"/>
      <c r="AM140" s="7"/>
      <c r="AN140" s="7"/>
      <c r="AO140" s="7"/>
      <c r="AP140" s="7"/>
      <c r="AQ140" s="7">
        <f t="shared" si="24"/>
        <v>0</v>
      </c>
      <c r="AR140" s="3">
        <f t="shared" si="28"/>
        <v>34</v>
      </c>
      <c r="AS140" s="8">
        <f t="shared" si="23"/>
        <v>0</v>
      </c>
    </row>
    <row r="141" spans="1:45" ht="12.75" customHeight="1" x14ac:dyDescent="0.25">
      <c r="A141" s="117"/>
      <c r="B141" s="81"/>
      <c r="C141" s="36" t="s">
        <v>85</v>
      </c>
      <c r="D141" s="22"/>
      <c r="E141" s="4"/>
      <c r="F141" s="4"/>
      <c r="G141" s="4"/>
      <c r="H141" s="4"/>
      <c r="I141" s="4"/>
      <c r="J141" s="4"/>
      <c r="K141" s="4"/>
      <c r="L141" s="4"/>
      <c r="M141" s="4"/>
      <c r="N141" s="10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3"/>
      <c r="AJ141" s="4"/>
      <c r="AK141" s="4"/>
      <c r="AL141" s="4"/>
      <c r="AM141" s="7"/>
      <c r="AN141" s="7"/>
      <c r="AO141" s="7"/>
      <c r="AP141" s="7"/>
      <c r="AQ141" s="7">
        <f t="shared" si="24"/>
        <v>0</v>
      </c>
      <c r="AR141" s="3"/>
      <c r="AS141" s="8"/>
    </row>
    <row r="142" spans="1:45" ht="12.75" customHeight="1" x14ac:dyDescent="0.25">
      <c r="A142" s="117"/>
      <c r="B142" s="82"/>
      <c r="C142" s="167" t="s">
        <v>152</v>
      </c>
      <c r="D142" s="22"/>
      <c r="E142" s="4"/>
      <c r="F142" s="4"/>
      <c r="G142" s="4"/>
      <c r="H142" s="4"/>
      <c r="I142" s="4"/>
      <c r="J142" s="4"/>
      <c r="K142" s="4"/>
      <c r="L142" s="4"/>
      <c r="M142" s="4"/>
      <c r="N142" s="10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3"/>
      <c r="AJ142" s="4"/>
      <c r="AK142" s="4"/>
      <c r="AL142" s="4"/>
      <c r="AM142" s="7"/>
      <c r="AN142" s="7"/>
      <c r="AO142" s="7"/>
      <c r="AP142" s="7"/>
      <c r="AQ142" s="7">
        <f t="shared" si="24"/>
        <v>0</v>
      </c>
      <c r="AR142" s="3">
        <f t="shared" si="28"/>
        <v>34</v>
      </c>
      <c r="AS142" s="8">
        <f t="shared" si="23"/>
        <v>0</v>
      </c>
    </row>
    <row r="143" spans="1:45" ht="12.75" customHeight="1" x14ac:dyDescent="0.25">
      <c r="A143" s="117"/>
      <c r="B143" s="80" t="s">
        <v>55</v>
      </c>
      <c r="C143" s="36" t="s">
        <v>83</v>
      </c>
      <c r="D143" s="22"/>
      <c r="E143" s="4"/>
      <c r="F143" s="4"/>
      <c r="G143" s="4"/>
      <c r="H143" s="4"/>
      <c r="I143" s="4"/>
      <c r="J143" s="4"/>
      <c r="K143" s="4"/>
      <c r="L143" s="4"/>
      <c r="M143" s="4"/>
      <c r="N143" s="10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3"/>
      <c r="AJ143" s="4"/>
      <c r="AK143" s="4"/>
      <c r="AL143" s="4"/>
      <c r="AM143" s="7"/>
      <c r="AN143" s="7"/>
      <c r="AO143" s="7"/>
      <c r="AP143" s="7"/>
      <c r="AQ143" s="7">
        <f t="shared" si="24"/>
        <v>0</v>
      </c>
      <c r="AR143" s="3">
        <f t="shared" si="28"/>
        <v>34</v>
      </c>
      <c r="AS143" s="8">
        <f t="shared" si="23"/>
        <v>0</v>
      </c>
    </row>
    <row r="144" spans="1:45" ht="12.75" customHeight="1" x14ac:dyDescent="0.25">
      <c r="A144" s="117"/>
      <c r="B144" s="81"/>
      <c r="C144" s="36" t="s">
        <v>84</v>
      </c>
      <c r="D144" s="22"/>
      <c r="E144" s="4"/>
      <c r="F144" s="4"/>
      <c r="G144" s="4"/>
      <c r="H144" s="4"/>
      <c r="I144" s="4"/>
      <c r="J144" s="4"/>
      <c r="K144" s="4"/>
      <c r="L144" s="4"/>
      <c r="M144" s="4"/>
      <c r="N144" s="10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3"/>
      <c r="AG144" s="3"/>
      <c r="AH144" s="4"/>
      <c r="AI144" s="4"/>
      <c r="AJ144" s="7"/>
      <c r="AK144" s="3"/>
      <c r="AL144" s="4"/>
      <c r="AM144" s="7"/>
      <c r="AN144" s="7"/>
      <c r="AO144" s="7"/>
      <c r="AP144" s="7"/>
      <c r="AQ144" s="7">
        <f t="shared" si="24"/>
        <v>0</v>
      </c>
      <c r="AR144" s="3">
        <f t="shared" si="28"/>
        <v>34</v>
      </c>
      <c r="AS144" s="8">
        <f t="shared" si="23"/>
        <v>0</v>
      </c>
    </row>
    <row r="145" spans="1:45" ht="12.75" customHeight="1" x14ac:dyDescent="0.25">
      <c r="A145" s="117"/>
      <c r="B145" s="81"/>
      <c r="C145" s="36" t="s">
        <v>85</v>
      </c>
      <c r="D145" s="22"/>
      <c r="E145" s="4"/>
      <c r="F145" s="4"/>
      <c r="G145" s="4"/>
      <c r="H145" s="4"/>
      <c r="I145" s="4"/>
      <c r="J145" s="4"/>
      <c r="K145" s="4"/>
      <c r="L145" s="4"/>
      <c r="M145" s="4"/>
      <c r="N145" s="10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3"/>
      <c r="AG145" s="3"/>
      <c r="AH145" s="4"/>
      <c r="AI145" s="4"/>
      <c r="AJ145" s="7"/>
      <c r="AK145" s="3"/>
      <c r="AL145" s="4"/>
      <c r="AM145" s="7"/>
      <c r="AN145" s="7"/>
      <c r="AO145" s="7"/>
      <c r="AP145" s="7"/>
      <c r="AQ145" s="7">
        <f t="shared" si="24"/>
        <v>0</v>
      </c>
      <c r="AR145" s="3"/>
      <c r="AS145" s="8"/>
    </row>
    <row r="146" spans="1:45" ht="12.75" customHeight="1" x14ac:dyDescent="0.25">
      <c r="A146" s="117"/>
      <c r="B146" s="82"/>
      <c r="C146" s="167" t="s">
        <v>152</v>
      </c>
      <c r="D146" s="25"/>
      <c r="E146" s="4"/>
      <c r="F146" s="4"/>
      <c r="G146" s="4"/>
      <c r="H146" s="4"/>
      <c r="I146" s="4"/>
      <c r="J146" s="4"/>
      <c r="K146" s="4"/>
      <c r="L146" s="4"/>
      <c r="M146" s="4"/>
      <c r="N146" s="10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3"/>
      <c r="AI146" s="3"/>
      <c r="AJ146" s="7"/>
      <c r="AK146" s="4"/>
      <c r="AL146" s="4"/>
      <c r="AM146" s="7"/>
      <c r="AN146" s="7"/>
      <c r="AO146" s="7"/>
      <c r="AP146" s="7"/>
      <c r="AQ146" s="7">
        <f t="shared" si="24"/>
        <v>0</v>
      </c>
      <c r="AR146" s="3">
        <f t="shared" si="28"/>
        <v>34</v>
      </c>
      <c r="AS146" s="8">
        <f t="shared" si="23"/>
        <v>0</v>
      </c>
    </row>
    <row r="147" spans="1:45" ht="12.75" customHeight="1" x14ac:dyDescent="0.25">
      <c r="A147" s="117"/>
      <c r="B147" s="83" t="s">
        <v>74</v>
      </c>
      <c r="C147" s="36" t="s">
        <v>83</v>
      </c>
      <c r="D147" s="25"/>
      <c r="E147" s="4"/>
      <c r="F147" s="4"/>
      <c r="G147" s="4"/>
      <c r="H147" s="4"/>
      <c r="I147" s="4"/>
      <c r="J147" s="4"/>
      <c r="K147" s="4"/>
      <c r="L147" s="4"/>
      <c r="M147" s="4"/>
      <c r="N147" s="1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3"/>
      <c r="AI147" s="3"/>
      <c r="AJ147" s="7"/>
      <c r="AK147" s="4"/>
      <c r="AL147" s="4"/>
      <c r="AM147" s="7"/>
      <c r="AN147" s="7"/>
      <c r="AO147" s="7"/>
      <c r="AP147" s="7"/>
      <c r="AQ147" s="7">
        <f t="shared" si="24"/>
        <v>0</v>
      </c>
      <c r="AR147" s="3">
        <f t="shared" ref="AR147:AR150" si="29">34*2</f>
        <v>68</v>
      </c>
      <c r="AS147" s="8">
        <f t="shared" si="23"/>
        <v>0</v>
      </c>
    </row>
    <row r="148" spans="1:45" ht="12.75" customHeight="1" x14ac:dyDescent="0.25">
      <c r="A148" s="117"/>
      <c r="B148" s="83"/>
      <c r="C148" s="36" t="s">
        <v>84</v>
      </c>
      <c r="D148" s="25"/>
      <c r="E148" s="4"/>
      <c r="F148" s="4"/>
      <c r="G148" s="4"/>
      <c r="H148" s="4"/>
      <c r="I148" s="4"/>
      <c r="J148" s="4"/>
      <c r="K148" s="4"/>
      <c r="L148" s="4"/>
      <c r="M148" s="4"/>
      <c r="N148" s="1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3"/>
      <c r="AI148" s="3"/>
      <c r="AJ148" s="7"/>
      <c r="AK148" s="4"/>
      <c r="AL148" s="4"/>
      <c r="AM148" s="7"/>
      <c r="AN148" s="7"/>
      <c r="AO148" s="7"/>
      <c r="AP148" s="7"/>
      <c r="AQ148" s="7">
        <f t="shared" si="24"/>
        <v>0</v>
      </c>
      <c r="AR148" s="3"/>
      <c r="AS148" s="8"/>
    </row>
    <row r="149" spans="1:45" ht="12.75" customHeight="1" x14ac:dyDescent="0.25">
      <c r="A149" s="117"/>
      <c r="B149" s="83"/>
      <c r="C149" s="36" t="s">
        <v>85</v>
      </c>
      <c r="D149" s="25"/>
      <c r="E149" s="4"/>
      <c r="F149" s="4"/>
      <c r="G149" s="4"/>
      <c r="H149" s="4"/>
      <c r="I149" s="4"/>
      <c r="J149" s="4"/>
      <c r="K149" s="4"/>
      <c r="L149" s="4"/>
      <c r="M149" s="4"/>
      <c r="N149" s="10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3"/>
      <c r="AI149" s="3"/>
      <c r="AJ149" s="7"/>
      <c r="AK149" s="4"/>
      <c r="AL149" s="4"/>
      <c r="AM149" s="7"/>
      <c r="AN149" s="7"/>
      <c r="AO149" s="7"/>
      <c r="AP149" s="7"/>
      <c r="AQ149" s="7">
        <f t="shared" si="24"/>
        <v>0</v>
      </c>
      <c r="AR149" s="3">
        <f t="shared" si="29"/>
        <v>68</v>
      </c>
      <c r="AS149" s="8">
        <f t="shared" si="23"/>
        <v>0</v>
      </c>
    </row>
    <row r="150" spans="1:45" ht="12.75" customHeight="1" x14ac:dyDescent="0.25">
      <c r="A150" s="117"/>
      <c r="B150" s="83"/>
      <c r="C150" s="167" t="s">
        <v>152</v>
      </c>
      <c r="D150" s="25"/>
      <c r="E150" s="4"/>
      <c r="F150" s="4"/>
      <c r="G150" s="4"/>
      <c r="H150" s="4"/>
      <c r="I150" s="4"/>
      <c r="J150" s="4"/>
      <c r="K150" s="4"/>
      <c r="L150" s="4"/>
      <c r="M150" s="4"/>
      <c r="N150" s="10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3"/>
      <c r="AI150" s="3"/>
      <c r="AJ150" s="7"/>
      <c r="AK150" s="4"/>
      <c r="AL150" s="4"/>
      <c r="AM150" s="7"/>
      <c r="AN150" s="7"/>
      <c r="AO150" s="7"/>
      <c r="AP150" s="7"/>
      <c r="AQ150" s="7">
        <f>COUNTA(E150:AP150)</f>
        <v>0</v>
      </c>
      <c r="AR150" s="3">
        <f t="shared" si="29"/>
        <v>68</v>
      </c>
      <c r="AS150" s="8">
        <f t="shared" si="23"/>
        <v>0</v>
      </c>
    </row>
    <row r="151" spans="1:45" ht="27" customHeight="1" x14ac:dyDescent="0.25">
      <c r="A151" s="55"/>
      <c r="B151" s="56"/>
      <c r="C151" s="56"/>
      <c r="D151" s="56"/>
      <c r="E151" s="54"/>
      <c r="F151" s="54"/>
      <c r="G151" s="54"/>
      <c r="H151" s="54"/>
      <c r="I151" s="54"/>
      <c r="J151" s="54"/>
      <c r="K151" s="54"/>
      <c r="L151" s="54"/>
      <c r="M151" s="54"/>
      <c r="N151" s="173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5"/>
      <c r="AN151" s="55"/>
      <c r="AO151" s="55"/>
      <c r="AP151" s="55"/>
      <c r="AQ151" s="55"/>
      <c r="AR151" s="55"/>
      <c r="AS151" s="55"/>
    </row>
    <row r="152" spans="1:45" ht="90.75" customHeight="1" x14ac:dyDescent="0.25">
      <c r="A152" s="120" t="s">
        <v>26</v>
      </c>
      <c r="B152" s="120"/>
      <c r="C152" s="120"/>
      <c r="D152" s="120"/>
      <c r="E152" s="84" t="s">
        <v>40</v>
      </c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6" t="s">
        <v>20</v>
      </c>
      <c r="AR152" s="86" t="s">
        <v>22</v>
      </c>
      <c r="AS152" s="95" t="s">
        <v>21</v>
      </c>
    </row>
    <row r="153" spans="1:45" ht="21" customHeight="1" x14ac:dyDescent="0.25">
      <c r="A153" s="83" t="s">
        <v>0</v>
      </c>
      <c r="B153" s="83"/>
      <c r="C153" s="83"/>
      <c r="D153" s="23" t="s">
        <v>18</v>
      </c>
      <c r="E153" s="83" t="s">
        <v>1</v>
      </c>
      <c r="F153" s="83"/>
      <c r="G153" s="83"/>
      <c r="H153" s="83"/>
      <c r="I153" s="83" t="s">
        <v>2</v>
      </c>
      <c r="J153" s="83"/>
      <c r="K153" s="83"/>
      <c r="L153" s="83"/>
      <c r="M153" s="83" t="s">
        <v>3</v>
      </c>
      <c r="N153" s="83"/>
      <c r="O153" s="83"/>
      <c r="P153" s="83"/>
      <c r="Q153" s="83" t="s">
        <v>4</v>
      </c>
      <c r="R153" s="83"/>
      <c r="S153" s="83"/>
      <c r="T153" s="83"/>
      <c r="U153" s="83" t="s">
        <v>5</v>
      </c>
      <c r="V153" s="83"/>
      <c r="W153" s="83"/>
      <c r="X153" s="83" t="s">
        <v>6</v>
      </c>
      <c r="Y153" s="83"/>
      <c r="Z153" s="83"/>
      <c r="AA153" s="83"/>
      <c r="AB153" s="83" t="s">
        <v>7</v>
      </c>
      <c r="AC153" s="83"/>
      <c r="AD153" s="83"/>
      <c r="AE153" s="83" t="s">
        <v>8</v>
      </c>
      <c r="AF153" s="83"/>
      <c r="AG153" s="83"/>
      <c r="AH153" s="83"/>
      <c r="AI153" s="83"/>
      <c r="AJ153" s="83" t="s">
        <v>9</v>
      </c>
      <c r="AK153" s="83"/>
      <c r="AL153" s="83"/>
      <c r="AM153" s="83" t="s">
        <v>10</v>
      </c>
      <c r="AN153" s="83"/>
      <c r="AO153" s="83"/>
      <c r="AP153" s="83"/>
      <c r="AQ153" s="86"/>
      <c r="AR153" s="86"/>
      <c r="AS153" s="95"/>
    </row>
    <row r="154" spans="1:45" ht="15" customHeight="1" x14ac:dyDescent="0.25">
      <c r="A154" s="83"/>
      <c r="B154" s="83"/>
      <c r="C154" s="83"/>
      <c r="D154" s="23" t="s">
        <v>19</v>
      </c>
      <c r="E154" s="5">
        <v>1</v>
      </c>
      <c r="F154" s="5">
        <v>2</v>
      </c>
      <c r="G154" s="5">
        <v>3</v>
      </c>
      <c r="H154" s="5">
        <v>4</v>
      </c>
      <c r="I154" s="5">
        <v>5</v>
      </c>
      <c r="J154" s="5">
        <v>6</v>
      </c>
      <c r="K154" s="5">
        <v>7</v>
      </c>
      <c r="L154" s="5">
        <v>8</v>
      </c>
      <c r="M154" s="5">
        <v>9</v>
      </c>
      <c r="N154" s="5">
        <v>10</v>
      </c>
      <c r="O154" s="5">
        <v>11</v>
      </c>
      <c r="P154" s="5">
        <v>12</v>
      </c>
      <c r="Q154" s="5">
        <v>13</v>
      </c>
      <c r="R154" s="5">
        <v>14</v>
      </c>
      <c r="S154" s="5">
        <v>15</v>
      </c>
      <c r="T154" s="5">
        <v>16</v>
      </c>
      <c r="U154" s="5">
        <v>17</v>
      </c>
      <c r="V154" s="5">
        <v>18</v>
      </c>
      <c r="W154" s="5">
        <v>19</v>
      </c>
      <c r="X154" s="5">
        <v>20</v>
      </c>
      <c r="Y154" s="5">
        <v>21</v>
      </c>
      <c r="Z154" s="5">
        <v>22</v>
      </c>
      <c r="AA154" s="5">
        <v>23</v>
      </c>
      <c r="AB154" s="5">
        <v>24</v>
      </c>
      <c r="AC154" s="5">
        <v>25</v>
      </c>
      <c r="AD154" s="5">
        <v>26</v>
      </c>
      <c r="AE154" s="5">
        <v>27</v>
      </c>
      <c r="AF154" s="5">
        <v>28</v>
      </c>
      <c r="AG154" s="5">
        <v>29</v>
      </c>
      <c r="AH154" s="5">
        <v>30</v>
      </c>
      <c r="AI154" s="5">
        <v>31</v>
      </c>
      <c r="AJ154" s="5">
        <v>32</v>
      </c>
      <c r="AK154" s="5">
        <v>33</v>
      </c>
      <c r="AL154" s="5">
        <v>34</v>
      </c>
      <c r="AM154" s="5">
        <v>35</v>
      </c>
      <c r="AN154" s="5">
        <v>36</v>
      </c>
      <c r="AO154" s="5">
        <v>37</v>
      </c>
      <c r="AP154" s="5">
        <v>38</v>
      </c>
      <c r="AQ154" s="86"/>
      <c r="AR154" s="86"/>
      <c r="AS154" s="95"/>
    </row>
    <row r="155" spans="1:45" ht="19.2" customHeight="1" x14ac:dyDescent="0.25">
      <c r="A155" s="117" t="s">
        <v>25</v>
      </c>
      <c r="B155" s="80" t="s">
        <v>13</v>
      </c>
      <c r="C155" s="24" t="s">
        <v>88</v>
      </c>
      <c r="D155" s="25"/>
      <c r="E155" s="4"/>
      <c r="F155" s="161" t="s">
        <v>154</v>
      </c>
      <c r="G155" s="4"/>
      <c r="H155" s="4"/>
      <c r="I155" s="4"/>
      <c r="J155" s="4"/>
      <c r="K155" s="161" t="s">
        <v>155</v>
      </c>
      <c r="L155" s="4"/>
      <c r="M155" s="4"/>
      <c r="N155" s="10"/>
      <c r="O155" s="4"/>
      <c r="P155" s="4"/>
      <c r="Q155" s="161" t="s">
        <v>161</v>
      </c>
      <c r="R155" s="4"/>
      <c r="S155" s="161" t="s">
        <v>162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7"/>
      <c r="AN155" s="7"/>
      <c r="AO155" s="7"/>
      <c r="AP155" s="7"/>
      <c r="AQ155" s="7">
        <f>COUNTA(E155:AP155)</f>
        <v>4</v>
      </c>
      <c r="AR155" s="3">
        <f>34*5</f>
        <v>170</v>
      </c>
      <c r="AS155" s="8">
        <f t="shared" ref="AS155:AS199" si="30">AQ155/AR155</f>
        <v>2.3529411764705882E-2</v>
      </c>
    </row>
    <row r="156" spans="1:45" ht="19.2" customHeight="1" x14ac:dyDescent="0.25">
      <c r="A156" s="117"/>
      <c r="B156" s="81"/>
      <c r="C156" s="24" t="s">
        <v>89</v>
      </c>
      <c r="D156" s="25"/>
      <c r="E156" s="4"/>
      <c r="F156" s="161" t="s">
        <v>154</v>
      </c>
      <c r="G156" s="4"/>
      <c r="H156" s="4"/>
      <c r="I156" s="4"/>
      <c r="J156" s="4"/>
      <c r="K156" s="161" t="s">
        <v>155</v>
      </c>
      <c r="L156" s="4"/>
      <c r="M156" s="4"/>
      <c r="N156" s="10"/>
      <c r="O156" s="4"/>
      <c r="P156" s="4"/>
      <c r="Q156" s="161" t="s">
        <v>161</v>
      </c>
      <c r="R156" s="4"/>
      <c r="S156" s="161" t="s">
        <v>162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7"/>
      <c r="AN156" s="7"/>
      <c r="AO156" s="7"/>
      <c r="AP156" s="7"/>
      <c r="AQ156" s="7">
        <f t="shared" ref="AQ156:AQ199" si="31">COUNTA(E156:AP156)</f>
        <v>4</v>
      </c>
      <c r="AR156" s="3">
        <f t="shared" ref="AR156:AR158" si="32">34*5</f>
        <v>170</v>
      </c>
      <c r="AS156" s="8">
        <f t="shared" si="30"/>
        <v>2.3529411764705882E-2</v>
      </c>
    </row>
    <row r="157" spans="1:45" ht="19.2" customHeight="1" x14ac:dyDescent="0.25">
      <c r="A157" s="117"/>
      <c r="B157" s="81"/>
      <c r="C157" s="24" t="s">
        <v>90</v>
      </c>
      <c r="D157" s="25"/>
      <c r="E157" s="4"/>
      <c r="F157" s="161" t="s">
        <v>154</v>
      </c>
      <c r="G157" s="4"/>
      <c r="H157" s="4"/>
      <c r="I157" s="4"/>
      <c r="J157" s="4"/>
      <c r="K157" s="161" t="s">
        <v>155</v>
      </c>
      <c r="L157" s="4"/>
      <c r="M157" s="4"/>
      <c r="N157" s="10"/>
      <c r="O157" s="4"/>
      <c r="P157" s="4"/>
      <c r="Q157" s="161" t="s">
        <v>161</v>
      </c>
      <c r="R157" s="4"/>
      <c r="S157" s="161" t="s">
        <v>162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7"/>
      <c r="AN157" s="7"/>
      <c r="AO157" s="7"/>
      <c r="AP157" s="7"/>
      <c r="AQ157" s="7">
        <f t="shared" si="31"/>
        <v>4</v>
      </c>
      <c r="AR157" s="3"/>
      <c r="AS157" s="8"/>
    </row>
    <row r="158" spans="1:45" ht="19.2" customHeight="1" x14ac:dyDescent="0.25">
      <c r="A158" s="117"/>
      <c r="B158" s="82"/>
      <c r="C158" s="167" t="s">
        <v>153</v>
      </c>
      <c r="D158" s="25"/>
      <c r="E158" s="4"/>
      <c r="F158" s="161" t="s">
        <v>154</v>
      </c>
      <c r="G158" s="4"/>
      <c r="H158" s="4"/>
      <c r="I158" s="4"/>
      <c r="J158" s="4"/>
      <c r="K158" s="161" t="s">
        <v>155</v>
      </c>
      <c r="L158" s="4"/>
      <c r="M158" s="4"/>
      <c r="N158" s="10"/>
      <c r="O158" s="4"/>
      <c r="P158" s="4"/>
      <c r="Q158" s="161" t="s">
        <v>161</v>
      </c>
      <c r="R158" s="4"/>
      <c r="S158" s="161" t="s">
        <v>162</v>
      </c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7"/>
      <c r="AN158" s="7"/>
      <c r="AO158" s="7"/>
      <c r="AP158" s="7"/>
      <c r="AQ158" s="7">
        <f t="shared" si="31"/>
        <v>4</v>
      </c>
      <c r="AR158" s="3">
        <f t="shared" si="32"/>
        <v>170</v>
      </c>
      <c r="AS158" s="8">
        <f t="shared" si="30"/>
        <v>2.3529411764705882E-2</v>
      </c>
    </row>
    <row r="159" spans="1:45" ht="19.2" customHeight="1" x14ac:dyDescent="0.25">
      <c r="A159" s="117"/>
      <c r="B159" s="80" t="s">
        <v>27</v>
      </c>
      <c r="C159" s="24" t="s">
        <v>88</v>
      </c>
      <c r="D159" s="25"/>
      <c r="E159" s="4"/>
      <c r="F159" s="4"/>
      <c r="G159" s="4"/>
      <c r="H159" s="4"/>
      <c r="I159" s="4"/>
      <c r="J159" s="4"/>
      <c r="K159" s="4"/>
      <c r="L159" s="4"/>
      <c r="M159" s="4"/>
      <c r="N159" s="10"/>
      <c r="O159" s="4"/>
      <c r="P159" s="4"/>
      <c r="Q159" s="4"/>
      <c r="R159" s="4"/>
      <c r="S159" s="161" t="s">
        <v>163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7"/>
      <c r="AN159" s="7"/>
      <c r="AO159" s="7"/>
      <c r="AP159" s="7"/>
      <c r="AQ159" s="7">
        <f t="shared" si="31"/>
        <v>1</v>
      </c>
      <c r="AR159" s="3">
        <f>34*3</f>
        <v>102</v>
      </c>
      <c r="AS159" s="8">
        <f t="shared" si="30"/>
        <v>9.8039215686274508E-3</v>
      </c>
    </row>
    <row r="160" spans="1:45" ht="19.2" customHeight="1" x14ac:dyDescent="0.25">
      <c r="A160" s="117"/>
      <c r="B160" s="81"/>
      <c r="C160" s="24" t="s">
        <v>89</v>
      </c>
      <c r="D160" s="25"/>
      <c r="E160" s="4"/>
      <c r="F160" s="4"/>
      <c r="G160" s="4"/>
      <c r="H160" s="4"/>
      <c r="I160" s="4"/>
      <c r="J160" s="4"/>
      <c r="K160" s="4"/>
      <c r="L160" s="4"/>
      <c r="M160" s="4"/>
      <c r="N160" s="10"/>
      <c r="O160" s="4"/>
      <c r="P160" s="4"/>
      <c r="Q160" s="4"/>
      <c r="R160" s="4"/>
      <c r="S160" s="161" t="s">
        <v>163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7"/>
      <c r="AN160" s="7"/>
      <c r="AO160" s="7"/>
      <c r="AP160" s="7"/>
      <c r="AQ160" s="7">
        <f t="shared" si="31"/>
        <v>1</v>
      </c>
      <c r="AR160" s="3">
        <f t="shared" ref="AR160:AR166" si="33">34*3</f>
        <v>102</v>
      </c>
      <c r="AS160" s="8">
        <f t="shared" si="30"/>
        <v>9.8039215686274508E-3</v>
      </c>
    </row>
    <row r="161" spans="1:45" ht="19.2" customHeight="1" x14ac:dyDescent="0.25">
      <c r="A161" s="117"/>
      <c r="B161" s="81"/>
      <c r="C161" s="24" t="s">
        <v>90</v>
      </c>
      <c r="D161" s="25"/>
      <c r="E161" s="4"/>
      <c r="F161" s="4"/>
      <c r="G161" s="4"/>
      <c r="H161" s="4"/>
      <c r="I161" s="4"/>
      <c r="J161" s="4"/>
      <c r="K161" s="4"/>
      <c r="L161" s="4"/>
      <c r="M161" s="4"/>
      <c r="N161" s="10"/>
      <c r="O161" s="4"/>
      <c r="P161" s="4"/>
      <c r="Q161" s="4"/>
      <c r="R161" s="4"/>
      <c r="S161" s="161" t="s">
        <v>163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7"/>
      <c r="AN161" s="7"/>
      <c r="AO161" s="7"/>
      <c r="AP161" s="7"/>
      <c r="AQ161" s="7">
        <f t="shared" si="31"/>
        <v>1</v>
      </c>
      <c r="AR161" s="3"/>
      <c r="AS161" s="8"/>
    </row>
    <row r="162" spans="1:45" ht="19.2" customHeight="1" x14ac:dyDescent="0.25">
      <c r="A162" s="117"/>
      <c r="B162" s="82"/>
      <c r="C162" s="167" t="s">
        <v>153</v>
      </c>
      <c r="D162" s="25"/>
      <c r="E162" s="4"/>
      <c r="F162" s="4"/>
      <c r="G162" s="4"/>
      <c r="H162" s="4"/>
      <c r="I162" s="4"/>
      <c r="J162" s="4"/>
      <c r="K162" s="4"/>
      <c r="L162" s="4"/>
      <c r="M162" s="4"/>
      <c r="N162" s="10"/>
      <c r="O162" s="4"/>
      <c r="P162" s="4"/>
      <c r="Q162" s="4"/>
      <c r="R162" s="4"/>
      <c r="S162" s="161" t="s">
        <v>163</v>
      </c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7"/>
      <c r="AN162" s="7"/>
      <c r="AO162" s="7"/>
      <c r="AP162" s="7"/>
      <c r="AQ162" s="7">
        <f t="shared" si="31"/>
        <v>1</v>
      </c>
      <c r="AR162" s="3">
        <f t="shared" si="33"/>
        <v>102</v>
      </c>
      <c r="AS162" s="8">
        <f t="shared" si="30"/>
        <v>9.8039215686274508E-3</v>
      </c>
    </row>
    <row r="163" spans="1:45" ht="19.2" customHeight="1" x14ac:dyDescent="0.25">
      <c r="A163" s="117"/>
      <c r="B163" s="80" t="s">
        <v>12</v>
      </c>
      <c r="C163" s="24" t="s">
        <v>88</v>
      </c>
      <c r="D163" s="20"/>
      <c r="E163" s="4"/>
      <c r="F163" s="4"/>
      <c r="G163" s="161" t="s">
        <v>142</v>
      </c>
      <c r="H163" s="4"/>
      <c r="I163" s="4"/>
      <c r="J163" s="4"/>
      <c r="K163" s="161" t="s">
        <v>140</v>
      </c>
      <c r="L163" s="4"/>
      <c r="M163" s="4"/>
      <c r="N163" s="10"/>
      <c r="O163" s="4"/>
      <c r="P163" s="161" t="s">
        <v>160</v>
      </c>
      <c r="Q163" s="4"/>
      <c r="R163" s="4"/>
      <c r="S163" s="161" t="s">
        <v>144</v>
      </c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7"/>
      <c r="AN163" s="7"/>
      <c r="AO163" s="7"/>
      <c r="AP163" s="7"/>
      <c r="AQ163" s="7">
        <f t="shared" si="31"/>
        <v>4</v>
      </c>
      <c r="AR163" s="3">
        <f t="shared" si="33"/>
        <v>102</v>
      </c>
      <c r="AS163" s="8">
        <f t="shared" si="30"/>
        <v>3.9215686274509803E-2</v>
      </c>
    </row>
    <row r="164" spans="1:45" ht="19.2" customHeight="1" x14ac:dyDescent="0.25">
      <c r="A164" s="117"/>
      <c r="B164" s="81"/>
      <c r="C164" s="24" t="s">
        <v>89</v>
      </c>
      <c r="D164" s="20"/>
      <c r="E164" s="4"/>
      <c r="F164" s="4"/>
      <c r="G164" s="161" t="s">
        <v>142</v>
      </c>
      <c r="H164" s="4"/>
      <c r="I164" s="4"/>
      <c r="J164" s="4"/>
      <c r="K164" s="161" t="s">
        <v>140</v>
      </c>
      <c r="L164" s="4"/>
      <c r="M164" s="4"/>
      <c r="N164" s="10"/>
      <c r="O164" s="4"/>
      <c r="P164" s="161" t="s">
        <v>160</v>
      </c>
      <c r="Q164" s="4"/>
      <c r="R164" s="4"/>
      <c r="S164" s="161" t="s">
        <v>144</v>
      </c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7"/>
      <c r="AN164" s="7"/>
      <c r="AO164" s="7"/>
      <c r="AP164" s="7"/>
      <c r="AQ164" s="7">
        <f t="shared" si="31"/>
        <v>4</v>
      </c>
      <c r="AR164" s="3"/>
      <c r="AS164" s="8"/>
    </row>
    <row r="165" spans="1:45" ht="19.2" customHeight="1" x14ac:dyDescent="0.25">
      <c r="A165" s="117"/>
      <c r="B165" s="81"/>
      <c r="C165" s="24" t="s">
        <v>90</v>
      </c>
      <c r="D165" s="20"/>
      <c r="E165" s="4"/>
      <c r="F165" s="4"/>
      <c r="G165" s="161" t="s">
        <v>142</v>
      </c>
      <c r="H165" s="4"/>
      <c r="I165" s="4"/>
      <c r="J165" s="4"/>
      <c r="K165" s="161" t="s">
        <v>140</v>
      </c>
      <c r="L165" s="4"/>
      <c r="M165" s="4"/>
      <c r="N165" s="10"/>
      <c r="O165" s="4"/>
      <c r="P165" s="161" t="s">
        <v>160</v>
      </c>
      <c r="Q165" s="4"/>
      <c r="R165" s="4"/>
      <c r="S165" s="161" t="s">
        <v>144</v>
      </c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7"/>
      <c r="AN165" s="7"/>
      <c r="AO165" s="7"/>
      <c r="AP165" s="7"/>
      <c r="AQ165" s="7">
        <f t="shared" si="31"/>
        <v>4</v>
      </c>
      <c r="AR165" s="3">
        <f t="shared" si="33"/>
        <v>102</v>
      </c>
      <c r="AS165" s="8">
        <f t="shared" si="30"/>
        <v>3.9215686274509803E-2</v>
      </c>
    </row>
    <row r="166" spans="1:45" ht="19.2" customHeight="1" x14ac:dyDescent="0.25">
      <c r="A166" s="117"/>
      <c r="B166" s="82"/>
      <c r="C166" s="167" t="s">
        <v>153</v>
      </c>
      <c r="D166" s="20"/>
      <c r="E166" s="4"/>
      <c r="F166" s="4"/>
      <c r="G166" s="161" t="s">
        <v>142</v>
      </c>
      <c r="H166" s="4"/>
      <c r="I166" s="4"/>
      <c r="J166" s="4"/>
      <c r="K166" s="161" t="s">
        <v>140</v>
      </c>
      <c r="L166" s="4"/>
      <c r="M166" s="4"/>
      <c r="N166" s="10"/>
      <c r="O166" s="4"/>
      <c r="P166" s="161" t="s">
        <v>160</v>
      </c>
      <c r="Q166" s="4"/>
      <c r="R166" s="4"/>
      <c r="S166" s="161" t="s">
        <v>144</v>
      </c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7"/>
      <c r="AJ166" s="7"/>
      <c r="AK166" s="4"/>
      <c r="AL166" s="4"/>
      <c r="AM166" s="7"/>
      <c r="AN166" s="7"/>
      <c r="AO166" s="7"/>
      <c r="AP166" s="7"/>
      <c r="AQ166" s="7">
        <f t="shared" si="31"/>
        <v>4</v>
      </c>
      <c r="AR166" s="3">
        <f t="shared" si="33"/>
        <v>102</v>
      </c>
      <c r="AS166" s="8">
        <f t="shared" si="30"/>
        <v>3.9215686274509803E-2</v>
      </c>
    </row>
    <row r="167" spans="1:45" ht="19.2" customHeight="1" x14ac:dyDescent="0.25">
      <c r="A167" s="117"/>
      <c r="B167" s="80" t="s">
        <v>11</v>
      </c>
      <c r="C167" s="24" t="s">
        <v>88</v>
      </c>
      <c r="D167" s="25"/>
      <c r="E167" s="4"/>
      <c r="F167" s="4"/>
      <c r="G167" s="4"/>
      <c r="H167" s="4"/>
      <c r="I167" s="4"/>
      <c r="J167" s="161" t="s">
        <v>156</v>
      </c>
      <c r="K167" s="4"/>
      <c r="L167" s="4"/>
      <c r="M167" s="4"/>
      <c r="N167" s="161" t="s">
        <v>158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7"/>
      <c r="AJ167" s="7"/>
      <c r="AK167" s="4"/>
      <c r="AL167" s="4"/>
      <c r="AM167" s="7"/>
      <c r="AN167" s="7"/>
      <c r="AO167" s="7"/>
      <c r="AP167" s="7"/>
      <c r="AQ167" s="7">
        <f t="shared" si="31"/>
        <v>2</v>
      </c>
      <c r="AR167" s="3">
        <f t="shared" ref="AR167:AR170" si="34">34*5</f>
        <v>170</v>
      </c>
      <c r="AS167" s="8">
        <f t="shared" si="30"/>
        <v>1.1764705882352941E-2</v>
      </c>
    </row>
    <row r="168" spans="1:45" ht="19.2" customHeight="1" x14ac:dyDescent="0.25">
      <c r="A168" s="117"/>
      <c r="B168" s="81"/>
      <c r="C168" s="24" t="s">
        <v>89</v>
      </c>
      <c r="D168" s="25"/>
      <c r="E168" s="4"/>
      <c r="F168" s="4"/>
      <c r="G168" s="4"/>
      <c r="H168" s="4"/>
      <c r="I168" s="4"/>
      <c r="J168" s="161" t="s">
        <v>156</v>
      </c>
      <c r="K168" s="4"/>
      <c r="L168" s="4"/>
      <c r="M168" s="4"/>
      <c r="N168" s="161" t="s">
        <v>158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7"/>
      <c r="AJ168" s="7"/>
      <c r="AK168" s="4"/>
      <c r="AL168" s="4"/>
      <c r="AM168" s="7"/>
      <c r="AN168" s="7"/>
      <c r="AO168" s="7"/>
      <c r="AP168" s="7"/>
      <c r="AQ168" s="7">
        <f t="shared" si="31"/>
        <v>2</v>
      </c>
      <c r="AR168" s="3"/>
      <c r="AS168" s="8"/>
    </row>
    <row r="169" spans="1:45" ht="19.2" customHeight="1" x14ac:dyDescent="0.25">
      <c r="A169" s="117"/>
      <c r="B169" s="81"/>
      <c r="C169" s="24" t="s">
        <v>90</v>
      </c>
      <c r="D169" s="25"/>
      <c r="E169" s="4"/>
      <c r="F169" s="4"/>
      <c r="G169" s="4"/>
      <c r="H169" s="4"/>
      <c r="I169" s="4"/>
      <c r="J169" s="161" t="s">
        <v>156</v>
      </c>
      <c r="K169" s="4"/>
      <c r="L169" s="4"/>
      <c r="M169" s="4"/>
      <c r="N169" s="161" t="s">
        <v>158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7"/>
      <c r="AJ169" s="7"/>
      <c r="AK169" s="4"/>
      <c r="AL169" s="4"/>
      <c r="AM169" s="7"/>
      <c r="AN169" s="7"/>
      <c r="AO169" s="7"/>
      <c r="AP169" s="7"/>
      <c r="AQ169" s="7">
        <f t="shared" si="31"/>
        <v>2</v>
      </c>
      <c r="AR169" s="3">
        <f t="shared" si="34"/>
        <v>170</v>
      </c>
      <c r="AS169" s="8">
        <f t="shared" si="30"/>
        <v>1.1764705882352941E-2</v>
      </c>
    </row>
    <row r="170" spans="1:45" ht="19.2" customHeight="1" x14ac:dyDescent="0.25">
      <c r="A170" s="117"/>
      <c r="B170" s="82"/>
      <c r="C170" s="167" t="s">
        <v>153</v>
      </c>
      <c r="D170" s="25"/>
      <c r="E170" s="4"/>
      <c r="F170" s="4"/>
      <c r="G170" s="4"/>
      <c r="H170" s="4"/>
      <c r="I170" s="4"/>
      <c r="J170" s="161" t="s">
        <v>156</v>
      </c>
      <c r="K170" s="4"/>
      <c r="L170" s="4"/>
      <c r="M170" s="4"/>
      <c r="N170" s="161" t="s">
        <v>158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7"/>
      <c r="AJ170" s="7"/>
      <c r="AK170" s="4"/>
      <c r="AL170" s="4"/>
      <c r="AM170" s="7"/>
      <c r="AN170" s="7"/>
      <c r="AO170" s="7"/>
      <c r="AP170" s="7"/>
      <c r="AQ170" s="7">
        <f t="shared" si="31"/>
        <v>2</v>
      </c>
      <c r="AR170" s="3">
        <f t="shared" si="34"/>
        <v>170</v>
      </c>
      <c r="AS170" s="8">
        <f t="shared" si="30"/>
        <v>1.1764705882352941E-2</v>
      </c>
    </row>
    <row r="171" spans="1:45" ht="19.2" customHeight="1" x14ac:dyDescent="0.25">
      <c r="A171" s="117"/>
      <c r="B171" s="80" t="s">
        <v>28</v>
      </c>
      <c r="C171" s="24" t="s">
        <v>88</v>
      </c>
      <c r="D171" s="25"/>
      <c r="E171" s="4"/>
      <c r="F171" s="4"/>
      <c r="G171" s="4"/>
      <c r="H171" s="4"/>
      <c r="I171" s="161" t="s">
        <v>157</v>
      </c>
      <c r="J171" s="4"/>
      <c r="K171" s="4"/>
      <c r="L171" s="4"/>
      <c r="M171" s="4"/>
      <c r="N171" s="161" t="s">
        <v>159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7"/>
      <c r="AJ171" s="7"/>
      <c r="AK171" s="4"/>
      <c r="AL171" s="4"/>
      <c r="AM171" s="7"/>
      <c r="AN171" s="7"/>
      <c r="AO171" s="7"/>
      <c r="AP171" s="7"/>
      <c r="AQ171" s="7">
        <f t="shared" si="31"/>
        <v>2</v>
      </c>
      <c r="AR171" s="3">
        <f t="shared" ref="AR171:AR174" si="35">34*3</f>
        <v>102</v>
      </c>
      <c r="AS171" s="8">
        <f t="shared" si="30"/>
        <v>1.9607843137254902E-2</v>
      </c>
    </row>
    <row r="172" spans="1:45" ht="19.2" customHeight="1" x14ac:dyDescent="0.25">
      <c r="A172" s="117"/>
      <c r="B172" s="81"/>
      <c r="C172" s="24" t="s">
        <v>89</v>
      </c>
      <c r="D172" s="25"/>
      <c r="E172" s="4"/>
      <c r="F172" s="4"/>
      <c r="G172" s="4"/>
      <c r="H172" s="4"/>
      <c r="I172" s="161" t="s">
        <v>157</v>
      </c>
      <c r="J172" s="4"/>
      <c r="K172" s="4"/>
      <c r="L172" s="4"/>
      <c r="M172" s="4"/>
      <c r="N172" s="161" t="s">
        <v>159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7"/>
      <c r="AJ172" s="7"/>
      <c r="AK172" s="4"/>
      <c r="AL172" s="4"/>
      <c r="AM172" s="7"/>
      <c r="AN172" s="7"/>
      <c r="AO172" s="7"/>
      <c r="AP172" s="7"/>
      <c r="AQ172" s="7">
        <f t="shared" si="31"/>
        <v>2</v>
      </c>
      <c r="AR172" s="3"/>
      <c r="AS172" s="8"/>
    </row>
    <row r="173" spans="1:45" ht="19.2" customHeight="1" x14ac:dyDescent="0.25">
      <c r="A173" s="117"/>
      <c r="B173" s="81"/>
      <c r="C173" s="24" t="s">
        <v>90</v>
      </c>
      <c r="D173" s="22"/>
      <c r="E173" s="4"/>
      <c r="F173" s="4"/>
      <c r="G173" s="4"/>
      <c r="H173" s="4"/>
      <c r="I173" s="161" t="s">
        <v>157</v>
      </c>
      <c r="J173" s="4"/>
      <c r="K173" s="4"/>
      <c r="L173" s="4"/>
      <c r="M173" s="4"/>
      <c r="N173" s="161" t="s">
        <v>159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7"/>
      <c r="AJ173" s="7"/>
      <c r="AK173" s="4"/>
      <c r="AL173" s="4"/>
      <c r="AM173" s="7"/>
      <c r="AN173" s="7"/>
      <c r="AO173" s="7"/>
      <c r="AP173" s="7"/>
      <c r="AQ173" s="7">
        <f t="shared" si="31"/>
        <v>2</v>
      </c>
      <c r="AR173" s="3">
        <f t="shared" si="35"/>
        <v>102</v>
      </c>
      <c r="AS173" s="8">
        <f t="shared" si="30"/>
        <v>1.9607843137254902E-2</v>
      </c>
    </row>
    <row r="174" spans="1:45" ht="19.2" customHeight="1" x14ac:dyDescent="0.25">
      <c r="A174" s="117"/>
      <c r="B174" s="82"/>
      <c r="C174" s="167" t="s">
        <v>153</v>
      </c>
      <c r="D174" s="25"/>
      <c r="E174" s="4"/>
      <c r="F174" s="4"/>
      <c r="G174" s="4"/>
      <c r="H174" s="4"/>
      <c r="I174" s="161" t="s">
        <v>157</v>
      </c>
      <c r="J174" s="4"/>
      <c r="K174" s="4"/>
      <c r="L174" s="4"/>
      <c r="M174" s="4"/>
      <c r="N174" s="161" t="s">
        <v>159</v>
      </c>
      <c r="O174" s="4"/>
      <c r="P174" s="4"/>
      <c r="Q174" s="4"/>
      <c r="R174" s="4"/>
      <c r="S174" s="4"/>
      <c r="T174" s="3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7"/>
      <c r="AJ174" s="7"/>
      <c r="AK174" s="4"/>
      <c r="AL174" s="4"/>
      <c r="AM174" s="7"/>
      <c r="AN174" s="7"/>
      <c r="AO174" s="7"/>
      <c r="AP174" s="7"/>
      <c r="AQ174" s="7">
        <f t="shared" si="31"/>
        <v>2</v>
      </c>
      <c r="AR174" s="3">
        <f t="shared" si="35"/>
        <v>102</v>
      </c>
      <c r="AS174" s="8">
        <f t="shared" si="30"/>
        <v>1.9607843137254902E-2</v>
      </c>
    </row>
    <row r="175" spans="1:45" ht="19.2" customHeight="1" x14ac:dyDescent="0.25">
      <c r="A175" s="117"/>
      <c r="B175" s="80" t="s">
        <v>30</v>
      </c>
      <c r="C175" s="24" t="s">
        <v>88</v>
      </c>
      <c r="D175" s="25"/>
      <c r="E175" s="4"/>
      <c r="F175" s="4"/>
      <c r="G175" s="4"/>
      <c r="H175" s="4"/>
      <c r="I175" s="4"/>
      <c r="J175" s="4"/>
      <c r="K175" s="4"/>
      <c r="L175" s="4"/>
      <c r="M175" s="4"/>
      <c r="N175" s="10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3"/>
      <c r="AH175" s="4"/>
      <c r="AI175" s="4"/>
      <c r="AJ175" s="7"/>
      <c r="AK175" s="4"/>
      <c r="AL175" s="4"/>
      <c r="AM175" s="7"/>
      <c r="AN175" s="7"/>
      <c r="AO175" s="7"/>
      <c r="AP175" s="7"/>
      <c r="AQ175" s="7">
        <f t="shared" si="31"/>
        <v>0</v>
      </c>
      <c r="AR175" s="3">
        <f>34*1</f>
        <v>34</v>
      </c>
      <c r="AS175" s="8">
        <f t="shared" si="30"/>
        <v>0</v>
      </c>
    </row>
    <row r="176" spans="1:45" ht="19.2" customHeight="1" x14ac:dyDescent="0.25">
      <c r="A176" s="117"/>
      <c r="B176" s="81"/>
      <c r="C176" s="24" t="s">
        <v>89</v>
      </c>
      <c r="D176" s="25"/>
      <c r="E176" s="4"/>
      <c r="F176" s="4"/>
      <c r="G176" s="4"/>
      <c r="H176" s="4"/>
      <c r="I176" s="4"/>
      <c r="J176" s="4"/>
      <c r="K176" s="4"/>
      <c r="L176" s="4"/>
      <c r="M176" s="4"/>
      <c r="N176" s="10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3"/>
      <c r="AH176" s="4"/>
      <c r="AI176" s="4"/>
      <c r="AJ176" s="7"/>
      <c r="AK176" s="4"/>
      <c r="AL176" s="4"/>
      <c r="AM176" s="7"/>
      <c r="AN176" s="7"/>
      <c r="AO176" s="7"/>
      <c r="AP176" s="7"/>
      <c r="AQ176" s="7">
        <f t="shared" si="31"/>
        <v>0</v>
      </c>
      <c r="AR176" s="3"/>
      <c r="AS176" s="8"/>
    </row>
    <row r="177" spans="1:45" ht="19.2" customHeight="1" x14ac:dyDescent="0.25">
      <c r="A177" s="117"/>
      <c r="B177" s="81"/>
      <c r="C177" s="24" t="s">
        <v>90</v>
      </c>
      <c r="D177" s="25"/>
      <c r="E177" s="4"/>
      <c r="F177" s="4"/>
      <c r="G177" s="4"/>
      <c r="H177" s="4"/>
      <c r="I177" s="4"/>
      <c r="J177" s="4"/>
      <c r="K177" s="4"/>
      <c r="L177" s="4"/>
      <c r="M177" s="4"/>
      <c r="N177" s="10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3"/>
      <c r="AK177" s="4"/>
      <c r="AL177" s="4"/>
      <c r="AM177" s="7"/>
      <c r="AN177" s="7"/>
      <c r="AO177" s="7"/>
      <c r="AP177" s="7"/>
      <c r="AQ177" s="7">
        <f t="shared" si="31"/>
        <v>0</v>
      </c>
      <c r="AR177" s="3">
        <f t="shared" ref="AR177:AR190" si="36">34*1</f>
        <v>34</v>
      </c>
      <c r="AS177" s="8">
        <f t="shared" si="30"/>
        <v>0</v>
      </c>
    </row>
    <row r="178" spans="1:45" ht="19.2" customHeight="1" x14ac:dyDescent="0.25">
      <c r="A178" s="117"/>
      <c r="B178" s="82"/>
      <c r="C178" s="167" t="s">
        <v>153</v>
      </c>
      <c r="D178" s="25"/>
      <c r="E178" s="4"/>
      <c r="F178" s="4"/>
      <c r="G178" s="4"/>
      <c r="H178" s="4"/>
      <c r="I178" s="4"/>
      <c r="J178" s="4"/>
      <c r="K178" s="4"/>
      <c r="L178" s="4"/>
      <c r="M178" s="4"/>
      <c r="N178" s="10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3"/>
      <c r="AJ178" s="4"/>
      <c r="AK178" s="4"/>
      <c r="AL178" s="4"/>
      <c r="AM178" s="7"/>
      <c r="AN178" s="7"/>
      <c r="AO178" s="7"/>
      <c r="AP178" s="7"/>
      <c r="AQ178" s="7">
        <f t="shared" si="31"/>
        <v>0</v>
      </c>
      <c r="AR178" s="3">
        <f t="shared" si="36"/>
        <v>34</v>
      </c>
      <c r="AS178" s="8">
        <f t="shared" si="30"/>
        <v>0</v>
      </c>
    </row>
    <row r="179" spans="1:45" ht="19.2" customHeight="1" x14ac:dyDescent="0.25">
      <c r="A179" s="117"/>
      <c r="B179" s="80" t="s">
        <v>29</v>
      </c>
      <c r="C179" s="24" t="s">
        <v>88</v>
      </c>
      <c r="D179" s="22"/>
      <c r="E179" s="4"/>
      <c r="F179" s="4"/>
      <c r="G179" s="4"/>
      <c r="H179" s="4"/>
      <c r="I179" s="4"/>
      <c r="J179" s="4"/>
      <c r="K179" s="4"/>
      <c r="L179" s="161" t="s">
        <v>149</v>
      </c>
      <c r="M179" s="4"/>
      <c r="N179" s="10"/>
      <c r="O179" s="4"/>
      <c r="P179" s="161" t="s">
        <v>170</v>
      </c>
      <c r="Q179" s="4"/>
      <c r="R179" s="4"/>
      <c r="S179" s="161" t="s">
        <v>145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3"/>
      <c r="AG179" s="3"/>
      <c r="AH179" s="4"/>
      <c r="AI179" s="4"/>
      <c r="AJ179" s="7"/>
      <c r="AK179" s="3"/>
      <c r="AL179" s="4"/>
      <c r="AM179" s="7"/>
      <c r="AN179" s="7"/>
      <c r="AO179" s="7"/>
      <c r="AP179" s="7"/>
      <c r="AQ179" s="7">
        <f t="shared" si="31"/>
        <v>3</v>
      </c>
      <c r="AR179" s="3">
        <f t="shared" si="36"/>
        <v>34</v>
      </c>
      <c r="AS179" s="8">
        <f t="shared" si="30"/>
        <v>8.8235294117647065E-2</v>
      </c>
    </row>
    <row r="180" spans="1:45" ht="19.2" customHeight="1" x14ac:dyDescent="0.25">
      <c r="A180" s="117"/>
      <c r="B180" s="81"/>
      <c r="C180" s="24" t="s">
        <v>89</v>
      </c>
      <c r="D180" s="22"/>
      <c r="E180" s="4"/>
      <c r="F180" s="4"/>
      <c r="G180" s="4"/>
      <c r="H180" s="4"/>
      <c r="I180" s="4"/>
      <c r="J180" s="4"/>
      <c r="K180" s="4"/>
      <c r="L180" s="161" t="s">
        <v>149</v>
      </c>
      <c r="M180" s="4"/>
      <c r="N180" s="10"/>
      <c r="O180" s="4"/>
      <c r="P180" s="161" t="s">
        <v>170</v>
      </c>
      <c r="Q180" s="4"/>
      <c r="R180" s="4"/>
      <c r="S180" s="161" t="s">
        <v>145</v>
      </c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3"/>
      <c r="AG180" s="3"/>
      <c r="AH180" s="4"/>
      <c r="AI180" s="4"/>
      <c r="AJ180" s="7"/>
      <c r="AK180" s="3"/>
      <c r="AL180" s="4"/>
      <c r="AM180" s="7"/>
      <c r="AN180" s="7"/>
      <c r="AO180" s="7"/>
      <c r="AP180" s="7"/>
      <c r="AQ180" s="7">
        <f t="shared" si="31"/>
        <v>3</v>
      </c>
      <c r="AR180" s="3"/>
      <c r="AS180" s="8"/>
    </row>
    <row r="181" spans="1:45" ht="19.2" customHeight="1" x14ac:dyDescent="0.25">
      <c r="A181" s="117"/>
      <c r="B181" s="81"/>
      <c r="C181" s="24" t="s">
        <v>90</v>
      </c>
      <c r="D181" s="22"/>
      <c r="E181" s="4"/>
      <c r="F181" s="4"/>
      <c r="G181" s="4"/>
      <c r="H181" s="4"/>
      <c r="I181" s="4"/>
      <c r="J181" s="4"/>
      <c r="K181" s="4"/>
      <c r="L181" s="161" t="s">
        <v>149</v>
      </c>
      <c r="M181" s="4"/>
      <c r="N181" s="10"/>
      <c r="O181" s="4"/>
      <c r="P181" s="161" t="s">
        <v>170</v>
      </c>
      <c r="Q181" s="4"/>
      <c r="R181" s="4"/>
      <c r="S181" s="161" t="s">
        <v>145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3"/>
      <c r="AG181" s="3"/>
      <c r="AH181" s="4"/>
      <c r="AI181" s="4"/>
      <c r="AJ181" s="7"/>
      <c r="AK181" s="3"/>
      <c r="AL181" s="4"/>
      <c r="AM181" s="7"/>
      <c r="AN181" s="7"/>
      <c r="AO181" s="7"/>
      <c r="AP181" s="7"/>
      <c r="AQ181" s="7">
        <f t="shared" si="31"/>
        <v>3</v>
      </c>
      <c r="AR181" s="3">
        <f t="shared" si="36"/>
        <v>34</v>
      </c>
      <c r="AS181" s="8">
        <f t="shared" si="30"/>
        <v>8.8235294117647065E-2</v>
      </c>
    </row>
    <row r="182" spans="1:45" ht="19.2" customHeight="1" x14ac:dyDescent="0.25">
      <c r="A182" s="117"/>
      <c r="B182" s="82"/>
      <c r="C182" s="167" t="s">
        <v>153</v>
      </c>
      <c r="D182" s="22"/>
      <c r="E182" s="4"/>
      <c r="F182" s="4"/>
      <c r="G182" s="4"/>
      <c r="H182" s="4"/>
      <c r="I182" s="4"/>
      <c r="J182" s="4"/>
      <c r="K182" s="4"/>
      <c r="L182" s="161" t="s">
        <v>149</v>
      </c>
      <c r="M182" s="4"/>
      <c r="N182" s="10"/>
      <c r="O182" s="4"/>
      <c r="P182" s="161" t="s">
        <v>170</v>
      </c>
      <c r="Q182" s="4"/>
      <c r="R182" s="4"/>
      <c r="S182" s="161" t="s">
        <v>145</v>
      </c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3"/>
      <c r="AG182" s="3"/>
      <c r="AH182" s="4"/>
      <c r="AI182" s="4"/>
      <c r="AJ182" s="7"/>
      <c r="AK182" s="3"/>
      <c r="AL182" s="4"/>
      <c r="AM182" s="7"/>
      <c r="AN182" s="7"/>
      <c r="AO182" s="7"/>
      <c r="AP182" s="7"/>
      <c r="AQ182" s="7">
        <f t="shared" si="31"/>
        <v>3</v>
      </c>
      <c r="AR182" s="3">
        <f t="shared" si="36"/>
        <v>34</v>
      </c>
      <c r="AS182" s="8">
        <f t="shared" si="30"/>
        <v>8.8235294117647065E-2</v>
      </c>
    </row>
    <row r="183" spans="1:45" ht="19.2" customHeight="1" x14ac:dyDescent="0.25">
      <c r="A183" s="117"/>
      <c r="B183" s="83" t="s">
        <v>53</v>
      </c>
      <c r="C183" s="24" t="s">
        <v>88</v>
      </c>
      <c r="D183" s="22"/>
      <c r="E183" s="4"/>
      <c r="F183" s="4"/>
      <c r="G183" s="4"/>
      <c r="H183" s="4"/>
      <c r="I183" s="4"/>
      <c r="J183" s="4"/>
      <c r="K183" s="4"/>
      <c r="L183" s="4"/>
      <c r="M183" s="4"/>
      <c r="N183" s="10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3"/>
      <c r="AG183" s="3"/>
      <c r="AH183" s="4"/>
      <c r="AI183" s="4"/>
      <c r="AJ183" s="7"/>
      <c r="AK183" s="3"/>
      <c r="AL183" s="4"/>
      <c r="AM183" s="7"/>
      <c r="AN183" s="7"/>
      <c r="AO183" s="7"/>
      <c r="AP183" s="7"/>
      <c r="AQ183" s="7">
        <f t="shared" si="31"/>
        <v>0</v>
      </c>
      <c r="AR183" s="3">
        <f t="shared" si="36"/>
        <v>34</v>
      </c>
      <c r="AS183" s="8">
        <f t="shared" si="30"/>
        <v>0</v>
      </c>
    </row>
    <row r="184" spans="1:45" ht="19.2" customHeight="1" x14ac:dyDescent="0.25">
      <c r="A184" s="117"/>
      <c r="B184" s="83"/>
      <c r="C184" s="24" t="s">
        <v>89</v>
      </c>
      <c r="D184" s="22"/>
      <c r="E184" s="4"/>
      <c r="F184" s="4"/>
      <c r="G184" s="4"/>
      <c r="H184" s="4"/>
      <c r="I184" s="4"/>
      <c r="J184" s="4"/>
      <c r="K184" s="4"/>
      <c r="L184" s="4"/>
      <c r="M184" s="4"/>
      <c r="N184" s="10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3"/>
      <c r="AG184" s="3"/>
      <c r="AH184" s="4"/>
      <c r="AI184" s="4"/>
      <c r="AJ184" s="7"/>
      <c r="AK184" s="3"/>
      <c r="AL184" s="4"/>
      <c r="AM184" s="7"/>
      <c r="AN184" s="7"/>
      <c r="AO184" s="7"/>
      <c r="AP184" s="7"/>
      <c r="AQ184" s="7">
        <f t="shared" si="31"/>
        <v>0</v>
      </c>
      <c r="AR184" s="3"/>
      <c r="AS184" s="8"/>
    </row>
    <row r="185" spans="1:45" ht="19.2" customHeight="1" x14ac:dyDescent="0.25">
      <c r="A185" s="117"/>
      <c r="B185" s="83"/>
      <c r="C185" s="24" t="s">
        <v>90</v>
      </c>
      <c r="D185" s="22"/>
      <c r="E185" s="4"/>
      <c r="F185" s="4"/>
      <c r="G185" s="4"/>
      <c r="H185" s="4"/>
      <c r="I185" s="4"/>
      <c r="J185" s="4"/>
      <c r="K185" s="4"/>
      <c r="L185" s="4"/>
      <c r="M185" s="4"/>
      <c r="N185" s="10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3"/>
      <c r="AG185" s="3"/>
      <c r="AH185" s="4"/>
      <c r="AI185" s="4"/>
      <c r="AJ185" s="7"/>
      <c r="AK185" s="3"/>
      <c r="AL185" s="4"/>
      <c r="AM185" s="7"/>
      <c r="AN185" s="7"/>
      <c r="AO185" s="7"/>
      <c r="AP185" s="7"/>
      <c r="AQ185" s="7">
        <f t="shared" si="31"/>
        <v>0</v>
      </c>
      <c r="AR185" s="3">
        <f t="shared" si="36"/>
        <v>34</v>
      </c>
      <c r="AS185" s="8">
        <f t="shared" si="30"/>
        <v>0</v>
      </c>
    </row>
    <row r="186" spans="1:45" ht="19.2" customHeight="1" x14ac:dyDescent="0.25">
      <c r="A186" s="117"/>
      <c r="B186" s="83"/>
      <c r="C186" s="167" t="s">
        <v>153</v>
      </c>
      <c r="D186" s="22"/>
      <c r="E186" s="4"/>
      <c r="F186" s="4"/>
      <c r="G186" s="4"/>
      <c r="H186" s="4"/>
      <c r="I186" s="4"/>
      <c r="J186" s="4"/>
      <c r="K186" s="4"/>
      <c r="L186" s="4"/>
      <c r="M186" s="4"/>
      <c r="N186" s="10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3"/>
      <c r="AG186" s="3"/>
      <c r="AH186" s="4"/>
      <c r="AI186" s="4"/>
      <c r="AJ186" s="7"/>
      <c r="AK186" s="3"/>
      <c r="AL186" s="4"/>
      <c r="AM186" s="7"/>
      <c r="AN186" s="7"/>
      <c r="AO186" s="7"/>
      <c r="AP186" s="7"/>
      <c r="AQ186" s="7">
        <f t="shared" si="31"/>
        <v>0</v>
      </c>
      <c r="AR186" s="3">
        <f t="shared" si="36"/>
        <v>34</v>
      </c>
      <c r="AS186" s="8">
        <f t="shared" si="30"/>
        <v>0</v>
      </c>
    </row>
    <row r="187" spans="1:45" ht="19.2" customHeight="1" x14ac:dyDescent="0.25">
      <c r="A187" s="117"/>
      <c r="B187" s="80" t="s">
        <v>54</v>
      </c>
      <c r="C187" s="24" t="s">
        <v>88</v>
      </c>
      <c r="D187" s="22"/>
      <c r="E187" s="4"/>
      <c r="F187" s="4"/>
      <c r="G187" s="4"/>
      <c r="H187" s="4"/>
      <c r="I187" s="4"/>
      <c r="J187" s="4"/>
      <c r="K187" s="4"/>
      <c r="L187" s="4"/>
      <c r="M187" s="4"/>
      <c r="N187" s="10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3"/>
      <c r="AG187" s="3"/>
      <c r="AH187" s="4"/>
      <c r="AI187" s="4"/>
      <c r="AJ187" s="7"/>
      <c r="AK187" s="3"/>
      <c r="AL187" s="4"/>
      <c r="AM187" s="7"/>
      <c r="AN187" s="7"/>
      <c r="AO187" s="7"/>
      <c r="AP187" s="7"/>
      <c r="AQ187" s="7">
        <f t="shared" si="31"/>
        <v>0</v>
      </c>
      <c r="AR187" s="3">
        <f t="shared" si="36"/>
        <v>34</v>
      </c>
      <c r="AS187" s="8">
        <f t="shared" si="30"/>
        <v>0</v>
      </c>
    </row>
    <row r="188" spans="1:45" ht="19.2" customHeight="1" x14ac:dyDescent="0.25">
      <c r="A188" s="117"/>
      <c r="B188" s="81"/>
      <c r="C188" s="24" t="s">
        <v>89</v>
      </c>
      <c r="D188" s="22"/>
      <c r="E188" s="4"/>
      <c r="F188" s="4"/>
      <c r="G188" s="4"/>
      <c r="H188" s="4"/>
      <c r="I188" s="4"/>
      <c r="J188" s="4"/>
      <c r="K188" s="4"/>
      <c r="L188" s="4"/>
      <c r="M188" s="4"/>
      <c r="N188" s="10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3"/>
      <c r="AG188" s="3"/>
      <c r="AH188" s="4"/>
      <c r="AI188" s="4"/>
      <c r="AJ188" s="7"/>
      <c r="AK188" s="3"/>
      <c r="AL188" s="4"/>
      <c r="AM188" s="7"/>
      <c r="AN188" s="7"/>
      <c r="AO188" s="7"/>
      <c r="AP188" s="7"/>
      <c r="AQ188" s="7">
        <f t="shared" si="31"/>
        <v>0</v>
      </c>
      <c r="AR188" s="3"/>
      <c r="AS188" s="8"/>
    </row>
    <row r="189" spans="1:45" ht="19.2" customHeight="1" x14ac:dyDescent="0.25">
      <c r="A189" s="117"/>
      <c r="B189" s="81"/>
      <c r="C189" s="24" t="s">
        <v>90</v>
      </c>
      <c r="D189" s="22"/>
      <c r="E189" s="4"/>
      <c r="F189" s="4"/>
      <c r="G189" s="4"/>
      <c r="H189" s="4"/>
      <c r="I189" s="4"/>
      <c r="J189" s="4"/>
      <c r="K189" s="4"/>
      <c r="L189" s="4"/>
      <c r="M189" s="4"/>
      <c r="N189" s="10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3"/>
      <c r="AG189" s="3"/>
      <c r="AH189" s="4"/>
      <c r="AI189" s="4"/>
      <c r="AJ189" s="7"/>
      <c r="AK189" s="3"/>
      <c r="AL189" s="4"/>
      <c r="AM189" s="7"/>
      <c r="AN189" s="7"/>
      <c r="AO189" s="7"/>
      <c r="AP189" s="7"/>
      <c r="AQ189" s="7">
        <f t="shared" si="31"/>
        <v>0</v>
      </c>
      <c r="AR189" s="3">
        <f t="shared" si="36"/>
        <v>34</v>
      </c>
      <c r="AS189" s="8">
        <f t="shared" si="30"/>
        <v>0</v>
      </c>
    </row>
    <row r="190" spans="1:45" ht="19.2" customHeight="1" x14ac:dyDescent="0.25">
      <c r="A190" s="117"/>
      <c r="B190" s="82"/>
      <c r="C190" s="167" t="s">
        <v>153</v>
      </c>
      <c r="D190" s="22"/>
      <c r="E190" s="4"/>
      <c r="F190" s="4"/>
      <c r="G190" s="4"/>
      <c r="H190" s="4"/>
      <c r="I190" s="4"/>
      <c r="J190" s="4"/>
      <c r="K190" s="4"/>
      <c r="L190" s="4"/>
      <c r="M190" s="4"/>
      <c r="N190" s="10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3"/>
      <c r="AG190" s="3"/>
      <c r="AH190" s="4"/>
      <c r="AI190" s="4"/>
      <c r="AJ190" s="7"/>
      <c r="AK190" s="3"/>
      <c r="AL190" s="4"/>
      <c r="AM190" s="7"/>
      <c r="AN190" s="7"/>
      <c r="AO190" s="7"/>
      <c r="AP190" s="7"/>
      <c r="AQ190" s="7">
        <f t="shared" si="31"/>
        <v>0</v>
      </c>
      <c r="AR190" s="3">
        <f t="shared" si="36"/>
        <v>34</v>
      </c>
      <c r="AS190" s="8">
        <f t="shared" si="30"/>
        <v>0</v>
      </c>
    </row>
    <row r="191" spans="1:45" ht="19.2" customHeight="1" x14ac:dyDescent="0.25">
      <c r="A191" s="117"/>
      <c r="B191" s="75"/>
      <c r="C191" s="24"/>
      <c r="D191" s="22"/>
      <c r="E191" s="4"/>
      <c r="F191" s="4"/>
      <c r="G191" s="4"/>
      <c r="H191" s="4"/>
      <c r="I191" s="4"/>
      <c r="J191" s="4"/>
      <c r="K191" s="4"/>
      <c r="L191" s="4"/>
      <c r="M191" s="4"/>
      <c r="N191" s="10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3"/>
      <c r="AG191" s="3"/>
      <c r="AH191" s="4"/>
      <c r="AI191" s="4"/>
      <c r="AJ191" s="7"/>
      <c r="AK191" s="3"/>
      <c r="AL191" s="4"/>
      <c r="AM191" s="7"/>
      <c r="AN191" s="7"/>
      <c r="AO191" s="7"/>
      <c r="AP191" s="7"/>
      <c r="AQ191" s="7">
        <f t="shared" si="31"/>
        <v>0</v>
      </c>
      <c r="AR191" s="3"/>
      <c r="AS191" s="8"/>
    </row>
    <row r="192" spans="1:45" ht="19.2" customHeight="1" x14ac:dyDescent="0.25">
      <c r="A192" s="117"/>
      <c r="B192" s="168" t="s">
        <v>87</v>
      </c>
      <c r="C192" s="24" t="s">
        <v>88</v>
      </c>
      <c r="D192" s="22"/>
      <c r="E192" s="4"/>
      <c r="F192" s="4"/>
      <c r="G192" s="4"/>
      <c r="H192" s="4"/>
      <c r="I192" s="4"/>
      <c r="J192" s="4"/>
      <c r="K192" s="4"/>
      <c r="L192" s="4"/>
      <c r="M192" s="4"/>
      <c r="N192" s="10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3"/>
      <c r="AG192" s="3"/>
      <c r="AH192" s="4"/>
      <c r="AI192" s="4"/>
      <c r="AJ192" s="7"/>
      <c r="AK192" s="3"/>
      <c r="AL192" s="4"/>
      <c r="AM192" s="7"/>
      <c r="AN192" s="7"/>
      <c r="AO192" s="7"/>
      <c r="AP192" s="7"/>
      <c r="AQ192" s="7">
        <f t="shared" si="31"/>
        <v>0</v>
      </c>
      <c r="AR192" s="3"/>
      <c r="AS192" s="8"/>
    </row>
    <row r="193" spans="1:45" ht="19.2" customHeight="1" x14ac:dyDescent="0.25">
      <c r="A193" s="117"/>
      <c r="B193" s="169"/>
      <c r="C193" s="24" t="s">
        <v>89</v>
      </c>
      <c r="D193" s="25"/>
      <c r="E193" s="4"/>
      <c r="F193" s="4"/>
      <c r="G193" s="4"/>
      <c r="H193" s="4"/>
      <c r="I193" s="4"/>
      <c r="J193" s="4"/>
      <c r="K193" s="4"/>
      <c r="L193" s="4"/>
      <c r="M193" s="4"/>
      <c r="N193" s="10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3"/>
      <c r="AI193" s="3"/>
      <c r="AJ193" s="7"/>
      <c r="AK193" s="4"/>
      <c r="AL193" s="4"/>
      <c r="AM193" s="7"/>
      <c r="AN193" s="7"/>
      <c r="AO193" s="7"/>
      <c r="AP193" s="7"/>
      <c r="AQ193" s="7">
        <f t="shared" si="31"/>
        <v>0</v>
      </c>
      <c r="AR193" s="3">
        <f>34*2</f>
        <v>68</v>
      </c>
      <c r="AS193" s="8">
        <f t="shared" si="30"/>
        <v>0</v>
      </c>
    </row>
    <row r="194" spans="1:45" ht="19.2" customHeight="1" x14ac:dyDescent="0.25">
      <c r="A194" s="117"/>
      <c r="B194" s="169"/>
      <c r="C194" s="24" t="s">
        <v>90</v>
      </c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10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3"/>
      <c r="AI194" s="3"/>
      <c r="AJ194" s="7"/>
      <c r="AK194" s="4"/>
      <c r="AL194" s="4"/>
      <c r="AM194" s="7"/>
      <c r="AN194" s="7"/>
      <c r="AO194" s="7"/>
      <c r="AP194" s="7"/>
      <c r="AQ194" s="7">
        <f t="shared" si="31"/>
        <v>0</v>
      </c>
      <c r="AR194" s="3">
        <f t="shared" ref="AR194:AR199" si="37">34*2</f>
        <v>68</v>
      </c>
      <c r="AS194" s="8">
        <f t="shared" si="30"/>
        <v>0</v>
      </c>
    </row>
    <row r="195" spans="1:45" ht="19.2" customHeight="1" x14ac:dyDescent="0.25">
      <c r="A195" s="117"/>
      <c r="B195" s="170"/>
      <c r="C195" s="167" t="s">
        <v>153</v>
      </c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10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3"/>
      <c r="AI195" s="3"/>
      <c r="AJ195" s="7"/>
      <c r="AK195" s="4"/>
      <c r="AL195" s="4"/>
      <c r="AM195" s="7"/>
      <c r="AN195" s="7"/>
      <c r="AO195" s="7"/>
      <c r="AP195" s="7"/>
      <c r="AQ195" s="7">
        <f t="shared" si="31"/>
        <v>0</v>
      </c>
      <c r="AR195" s="3">
        <f t="shared" si="37"/>
        <v>68</v>
      </c>
      <c r="AS195" s="8">
        <f t="shared" si="30"/>
        <v>0</v>
      </c>
    </row>
    <row r="196" spans="1:45" ht="19.2" customHeight="1" x14ac:dyDescent="0.25">
      <c r="A196" s="117"/>
      <c r="B196" s="80" t="s">
        <v>74</v>
      </c>
      <c r="C196" s="24" t="s">
        <v>88</v>
      </c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10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3"/>
      <c r="AI196" s="3"/>
      <c r="AJ196" s="7"/>
      <c r="AK196" s="4"/>
      <c r="AL196" s="4"/>
      <c r="AM196" s="7"/>
      <c r="AN196" s="7"/>
      <c r="AO196" s="7"/>
      <c r="AP196" s="7"/>
      <c r="AQ196" s="7">
        <f t="shared" si="31"/>
        <v>0</v>
      </c>
      <c r="AR196" s="3">
        <f t="shared" si="37"/>
        <v>68</v>
      </c>
      <c r="AS196" s="8">
        <f t="shared" si="30"/>
        <v>0</v>
      </c>
    </row>
    <row r="197" spans="1:45" ht="19.2" customHeight="1" x14ac:dyDescent="0.25">
      <c r="A197" s="117"/>
      <c r="B197" s="81"/>
      <c r="C197" s="24" t="s">
        <v>89</v>
      </c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10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3"/>
      <c r="AI197" s="3"/>
      <c r="AJ197" s="7"/>
      <c r="AK197" s="4"/>
      <c r="AL197" s="4"/>
      <c r="AM197" s="7"/>
      <c r="AN197" s="7"/>
      <c r="AO197" s="7"/>
      <c r="AP197" s="7"/>
      <c r="AQ197" s="7">
        <f t="shared" si="31"/>
        <v>0</v>
      </c>
      <c r="AR197" s="3"/>
      <c r="AS197" s="8"/>
    </row>
    <row r="198" spans="1:45" ht="19.2" customHeight="1" x14ac:dyDescent="0.25">
      <c r="A198" s="117"/>
      <c r="B198" s="81"/>
      <c r="C198" s="24" t="s">
        <v>90</v>
      </c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10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3"/>
      <c r="AI198" s="3"/>
      <c r="AJ198" s="7"/>
      <c r="AK198" s="4"/>
      <c r="AL198" s="4"/>
      <c r="AM198" s="7"/>
      <c r="AN198" s="7"/>
      <c r="AO198" s="7"/>
      <c r="AP198" s="7"/>
      <c r="AQ198" s="7">
        <f t="shared" si="31"/>
        <v>0</v>
      </c>
      <c r="AR198" s="3">
        <f t="shared" si="37"/>
        <v>68</v>
      </c>
      <c r="AS198" s="8">
        <f t="shared" si="30"/>
        <v>0</v>
      </c>
    </row>
    <row r="199" spans="1:45" ht="19.2" customHeight="1" x14ac:dyDescent="0.25">
      <c r="A199" s="117"/>
      <c r="B199" s="81"/>
      <c r="C199" s="167" t="s">
        <v>153</v>
      </c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10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3"/>
      <c r="AI199" s="3"/>
      <c r="AJ199" s="7"/>
      <c r="AK199" s="4"/>
      <c r="AL199" s="4"/>
      <c r="AM199" s="7"/>
      <c r="AN199" s="7"/>
      <c r="AO199" s="7"/>
      <c r="AP199" s="7"/>
      <c r="AQ199" s="7">
        <f t="shared" si="31"/>
        <v>0</v>
      </c>
      <c r="AR199" s="3">
        <f t="shared" si="37"/>
        <v>68</v>
      </c>
      <c r="AS199" s="8">
        <f t="shared" si="30"/>
        <v>0</v>
      </c>
    </row>
    <row r="200" spans="1:45" ht="27" customHeight="1" x14ac:dyDescent="0.25">
      <c r="A200" s="102"/>
      <c r="B200" s="102"/>
      <c r="C200" s="102"/>
      <c r="D200" s="102"/>
      <c r="E200" s="54"/>
      <c r="F200" s="54"/>
      <c r="G200" s="54"/>
      <c r="H200" s="54"/>
      <c r="I200" s="54"/>
      <c r="J200" s="54"/>
      <c r="K200" s="54"/>
      <c r="L200" s="54"/>
      <c r="M200" s="54"/>
      <c r="N200" s="173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5"/>
      <c r="AN200" s="55"/>
      <c r="AO200" s="55"/>
      <c r="AP200" s="55"/>
      <c r="AQ200" s="55"/>
      <c r="AR200" s="55"/>
      <c r="AS200" s="55"/>
    </row>
    <row r="201" spans="1:45" s="2" customFormat="1" ht="116.25" customHeight="1" x14ac:dyDescent="0.25">
      <c r="A201" s="146" t="s">
        <v>31</v>
      </c>
      <c r="B201" s="147"/>
      <c r="C201" s="147"/>
      <c r="D201" s="148"/>
      <c r="E201" s="149" t="s">
        <v>40</v>
      </c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1"/>
      <c r="AQ201" s="143" t="s">
        <v>20</v>
      </c>
      <c r="AR201" s="106" t="s">
        <v>22</v>
      </c>
      <c r="AS201" s="109" t="s">
        <v>21</v>
      </c>
    </row>
    <row r="202" spans="1:45" s="2" customFormat="1" ht="21.75" customHeight="1" x14ac:dyDescent="0.25">
      <c r="A202" s="96" t="s">
        <v>0</v>
      </c>
      <c r="B202" s="112"/>
      <c r="C202" s="97"/>
      <c r="D202" s="23" t="s">
        <v>18</v>
      </c>
      <c r="E202" s="114" t="s">
        <v>1</v>
      </c>
      <c r="F202" s="115"/>
      <c r="G202" s="115"/>
      <c r="H202" s="116"/>
      <c r="I202" s="114" t="s">
        <v>2</v>
      </c>
      <c r="J202" s="115"/>
      <c r="K202" s="115"/>
      <c r="L202" s="116"/>
      <c r="M202" s="114" t="s">
        <v>3</v>
      </c>
      <c r="N202" s="115"/>
      <c r="O202" s="115"/>
      <c r="P202" s="116"/>
      <c r="Q202" s="114" t="s">
        <v>4</v>
      </c>
      <c r="R202" s="115"/>
      <c r="S202" s="115"/>
      <c r="T202" s="116"/>
      <c r="U202" s="114" t="s">
        <v>5</v>
      </c>
      <c r="V202" s="115"/>
      <c r="W202" s="116"/>
      <c r="X202" s="114" t="s">
        <v>6</v>
      </c>
      <c r="Y202" s="115"/>
      <c r="Z202" s="115"/>
      <c r="AA202" s="116"/>
      <c r="AB202" s="114" t="s">
        <v>7</v>
      </c>
      <c r="AC202" s="115"/>
      <c r="AD202" s="116"/>
      <c r="AE202" s="114" t="s">
        <v>8</v>
      </c>
      <c r="AF202" s="115"/>
      <c r="AG202" s="115"/>
      <c r="AH202" s="115"/>
      <c r="AI202" s="116"/>
      <c r="AJ202" s="114" t="s">
        <v>9</v>
      </c>
      <c r="AK202" s="115"/>
      <c r="AL202" s="116"/>
      <c r="AM202" s="114" t="s">
        <v>10</v>
      </c>
      <c r="AN202" s="115"/>
      <c r="AO202" s="115"/>
      <c r="AP202" s="116"/>
      <c r="AQ202" s="144"/>
      <c r="AR202" s="107"/>
      <c r="AS202" s="110"/>
    </row>
    <row r="203" spans="1:45" s="6" customFormat="1" ht="11.25" customHeight="1" x14ac:dyDescent="0.2">
      <c r="A203" s="98"/>
      <c r="B203" s="113"/>
      <c r="C203" s="99"/>
      <c r="D203" s="23" t="s">
        <v>19</v>
      </c>
      <c r="E203" s="5">
        <v>1</v>
      </c>
      <c r="F203" s="5">
        <v>2</v>
      </c>
      <c r="G203" s="5">
        <v>3</v>
      </c>
      <c r="H203" s="5">
        <v>4</v>
      </c>
      <c r="I203" s="5">
        <v>5</v>
      </c>
      <c r="J203" s="5">
        <v>6</v>
      </c>
      <c r="K203" s="5">
        <v>7</v>
      </c>
      <c r="L203" s="5">
        <v>8</v>
      </c>
      <c r="M203" s="5">
        <v>9</v>
      </c>
      <c r="N203" s="5">
        <v>10</v>
      </c>
      <c r="O203" s="5">
        <v>11</v>
      </c>
      <c r="P203" s="5">
        <v>12</v>
      </c>
      <c r="Q203" s="5">
        <v>13</v>
      </c>
      <c r="R203" s="5">
        <v>14</v>
      </c>
      <c r="S203" s="5">
        <v>15</v>
      </c>
      <c r="T203" s="5">
        <v>16</v>
      </c>
      <c r="U203" s="5">
        <v>17</v>
      </c>
      <c r="V203" s="5">
        <v>18</v>
      </c>
      <c r="W203" s="5">
        <v>19</v>
      </c>
      <c r="X203" s="5">
        <v>20</v>
      </c>
      <c r="Y203" s="5">
        <v>21</v>
      </c>
      <c r="Z203" s="5">
        <v>22</v>
      </c>
      <c r="AA203" s="5">
        <v>23</v>
      </c>
      <c r="AB203" s="5">
        <v>24</v>
      </c>
      <c r="AC203" s="5">
        <v>25</v>
      </c>
      <c r="AD203" s="5">
        <v>26</v>
      </c>
      <c r="AE203" s="5">
        <v>27</v>
      </c>
      <c r="AF203" s="5">
        <v>28</v>
      </c>
      <c r="AG203" s="5">
        <v>29</v>
      </c>
      <c r="AH203" s="5">
        <v>30</v>
      </c>
      <c r="AI203" s="5">
        <v>31</v>
      </c>
      <c r="AJ203" s="5">
        <v>32</v>
      </c>
      <c r="AK203" s="5">
        <v>33</v>
      </c>
      <c r="AL203" s="5">
        <v>34</v>
      </c>
      <c r="AM203" s="5">
        <v>35</v>
      </c>
      <c r="AN203" s="5">
        <v>36</v>
      </c>
      <c r="AO203" s="5">
        <v>37</v>
      </c>
      <c r="AP203" s="5">
        <v>38</v>
      </c>
      <c r="AQ203" s="145"/>
      <c r="AR203" s="108"/>
      <c r="AS203" s="111"/>
    </row>
    <row r="204" spans="1:45" ht="21" customHeight="1" x14ac:dyDescent="0.25">
      <c r="A204" s="152" t="s">
        <v>25</v>
      </c>
      <c r="B204" s="80" t="s">
        <v>13</v>
      </c>
      <c r="C204" s="24" t="s">
        <v>103</v>
      </c>
      <c r="D204" s="25"/>
      <c r="E204" s="4"/>
      <c r="F204" s="4"/>
      <c r="G204" s="161" t="s">
        <v>166</v>
      </c>
      <c r="H204" s="4"/>
      <c r="I204" s="4"/>
      <c r="J204" s="4"/>
      <c r="K204" s="4"/>
      <c r="L204" s="159" t="s">
        <v>150</v>
      </c>
      <c r="M204" s="4"/>
      <c r="N204" s="10"/>
      <c r="O204" s="161" t="s">
        <v>173</v>
      </c>
      <c r="P204" s="160" t="s">
        <v>174</v>
      </c>
      <c r="Q204" s="4"/>
      <c r="R204" s="4"/>
      <c r="S204" s="160" t="s">
        <v>175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7"/>
      <c r="AN204" s="7"/>
      <c r="AO204" s="7"/>
      <c r="AP204" s="7"/>
      <c r="AQ204" s="7">
        <f>COUNTA(E204:AP204)</f>
        <v>5</v>
      </c>
      <c r="AR204" s="3">
        <f>34*6</f>
        <v>204</v>
      </c>
      <c r="AS204" s="8">
        <f t="shared" ref="AS204:AS258" si="38">AQ204/AR204</f>
        <v>2.4509803921568627E-2</v>
      </c>
    </row>
    <row r="205" spans="1:45" ht="22.2" customHeight="1" x14ac:dyDescent="0.25">
      <c r="A205" s="152"/>
      <c r="B205" s="81"/>
      <c r="C205" s="24" t="s">
        <v>104</v>
      </c>
      <c r="D205" s="25"/>
      <c r="E205" s="4"/>
      <c r="F205" s="4"/>
      <c r="G205" s="161" t="s">
        <v>166</v>
      </c>
      <c r="H205" s="4"/>
      <c r="I205" s="4"/>
      <c r="J205" s="4"/>
      <c r="K205" s="4"/>
      <c r="L205" s="159" t="s">
        <v>150</v>
      </c>
      <c r="M205" s="4"/>
      <c r="N205" s="10"/>
      <c r="O205" s="161" t="s">
        <v>173</v>
      </c>
      <c r="P205" s="160" t="s">
        <v>174</v>
      </c>
      <c r="Q205" s="4"/>
      <c r="R205" s="4"/>
      <c r="S205" s="160" t="s">
        <v>175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7"/>
      <c r="AN205" s="7"/>
      <c r="AO205" s="7"/>
      <c r="AP205" s="7"/>
      <c r="AQ205" s="7">
        <f>COUNTA(E205:AP205)</f>
        <v>5</v>
      </c>
      <c r="AR205" s="3"/>
      <c r="AS205" s="8"/>
    </row>
    <row r="206" spans="1:45" ht="22.2" customHeight="1" x14ac:dyDescent="0.25">
      <c r="A206" s="152"/>
      <c r="B206" s="81"/>
      <c r="C206" s="24" t="s">
        <v>105</v>
      </c>
      <c r="D206" s="25"/>
      <c r="E206" s="4"/>
      <c r="F206" s="4"/>
      <c r="G206" s="161" t="s">
        <v>166</v>
      </c>
      <c r="H206" s="4"/>
      <c r="I206" s="4"/>
      <c r="J206" s="4"/>
      <c r="K206" s="4"/>
      <c r="L206" s="159" t="s">
        <v>150</v>
      </c>
      <c r="M206" s="4"/>
      <c r="N206" s="10"/>
      <c r="O206" s="161" t="s">
        <v>173</v>
      </c>
      <c r="P206" s="160" t="s">
        <v>174</v>
      </c>
      <c r="Q206" s="4"/>
      <c r="R206" s="4"/>
      <c r="S206" s="160" t="s">
        <v>175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7"/>
      <c r="AN206" s="7"/>
      <c r="AO206" s="7"/>
      <c r="AP206" s="7"/>
      <c r="AQ206" s="7">
        <f t="shared" ref="AQ206:AQ211" si="39">COUNTA(E206:AP206)</f>
        <v>5</v>
      </c>
      <c r="AR206" s="3"/>
      <c r="AS206" s="8"/>
    </row>
    <row r="207" spans="1:45" ht="22.2" customHeight="1" x14ac:dyDescent="0.25">
      <c r="A207" s="152"/>
      <c r="B207" s="81"/>
      <c r="C207" s="167" t="s">
        <v>164</v>
      </c>
      <c r="D207" s="25"/>
      <c r="E207" s="4"/>
      <c r="F207" s="4"/>
      <c r="G207" s="161" t="s">
        <v>166</v>
      </c>
      <c r="H207" s="4"/>
      <c r="I207" s="4"/>
      <c r="J207" s="4"/>
      <c r="K207" s="4"/>
      <c r="L207" s="159" t="s">
        <v>150</v>
      </c>
      <c r="M207" s="4"/>
      <c r="N207" s="10"/>
      <c r="O207" s="161" t="s">
        <v>173</v>
      </c>
      <c r="P207" s="160" t="s">
        <v>174</v>
      </c>
      <c r="Q207" s="4"/>
      <c r="R207" s="4"/>
      <c r="S207" s="160" t="s">
        <v>175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7"/>
      <c r="AN207" s="7"/>
      <c r="AO207" s="7"/>
      <c r="AP207" s="7"/>
      <c r="AQ207" s="7">
        <f t="shared" si="39"/>
        <v>5</v>
      </c>
      <c r="AR207" s="3">
        <f t="shared" ref="AR207:AR208" si="40">34*6</f>
        <v>204</v>
      </c>
      <c r="AS207" s="8">
        <f t="shared" si="38"/>
        <v>2.4509803921568627E-2</v>
      </c>
    </row>
    <row r="208" spans="1:45" ht="22.2" customHeight="1" x14ac:dyDescent="0.25">
      <c r="A208" s="152"/>
      <c r="B208" s="82"/>
      <c r="C208" s="167" t="s">
        <v>165</v>
      </c>
      <c r="D208" s="25"/>
      <c r="E208" s="4"/>
      <c r="F208" s="4"/>
      <c r="G208" s="161" t="s">
        <v>166</v>
      </c>
      <c r="H208" s="4"/>
      <c r="I208" s="4"/>
      <c r="J208" s="4"/>
      <c r="K208" s="4"/>
      <c r="L208" s="159" t="s">
        <v>150</v>
      </c>
      <c r="M208" s="4"/>
      <c r="N208" s="10"/>
      <c r="O208" s="161" t="s">
        <v>173</v>
      </c>
      <c r="P208" s="160" t="s">
        <v>174</v>
      </c>
      <c r="Q208" s="4"/>
      <c r="R208" s="4"/>
      <c r="S208" s="160" t="s">
        <v>175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7"/>
      <c r="AN208" s="7"/>
      <c r="AO208" s="7"/>
      <c r="AP208" s="7"/>
      <c r="AQ208" s="7">
        <f t="shared" si="39"/>
        <v>5</v>
      </c>
      <c r="AR208" s="3">
        <f t="shared" si="40"/>
        <v>204</v>
      </c>
      <c r="AS208" s="8">
        <f t="shared" si="38"/>
        <v>2.4509803921568627E-2</v>
      </c>
    </row>
    <row r="209" spans="1:45" ht="22.2" customHeight="1" x14ac:dyDescent="0.25">
      <c r="A209" s="152"/>
      <c r="B209" s="80" t="s">
        <v>27</v>
      </c>
      <c r="C209" s="24" t="s">
        <v>103</v>
      </c>
      <c r="D209" s="25"/>
      <c r="E209" s="4"/>
      <c r="F209" s="4"/>
      <c r="G209" s="4"/>
      <c r="H209" s="4"/>
      <c r="I209" s="4"/>
      <c r="J209" s="4"/>
      <c r="K209" s="4"/>
      <c r="L209" s="4"/>
      <c r="M209" s="4"/>
      <c r="N209" s="10"/>
      <c r="O209" s="4"/>
      <c r="P209" s="4"/>
      <c r="Q209" s="4"/>
      <c r="R209" s="4"/>
      <c r="S209" s="162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7"/>
      <c r="AN209" s="7"/>
      <c r="AO209" s="7"/>
      <c r="AP209" s="7"/>
      <c r="AQ209" s="7">
        <f t="shared" si="39"/>
        <v>0</v>
      </c>
      <c r="AR209" s="3">
        <f>34*3</f>
        <v>102</v>
      </c>
      <c r="AS209" s="8">
        <f t="shared" si="38"/>
        <v>0</v>
      </c>
    </row>
    <row r="210" spans="1:45" ht="22.2" customHeight="1" x14ac:dyDescent="0.25">
      <c r="A210" s="152"/>
      <c r="B210" s="81"/>
      <c r="C210" s="24" t="s">
        <v>104</v>
      </c>
      <c r="D210" s="25"/>
      <c r="E210" s="4"/>
      <c r="F210" s="4"/>
      <c r="G210" s="4"/>
      <c r="H210" s="4"/>
      <c r="I210" s="4"/>
      <c r="J210" s="4"/>
      <c r="K210" s="4"/>
      <c r="L210" s="4"/>
      <c r="M210" s="4"/>
      <c r="N210" s="10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7"/>
      <c r="AN210" s="7"/>
      <c r="AO210" s="7"/>
      <c r="AP210" s="7"/>
      <c r="AQ210" s="7">
        <f t="shared" si="39"/>
        <v>0</v>
      </c>
      <c r="AR210" s="3"/>
      <c r="AS210" s="8"/>
    </row>
    <row r="211" spans="1:45" ht="22.2" customHeight="1" x14ac:dyDescent="0.25">
      <c r="A211" s="152"/>
      <c r="B211" s="81"/>
      <c r="C211" s="24" t="s">
        <v>105</v>
      </c>
      <c r="D211" s="25"/>
      <c r="E211" s="4"/>
      <c r="F211" s="4"/>
      <c r="G211" s="4"/>
      <c r="H211" s="4"/>
      <c r="I211" s="4"/>
      <c r="J211" s="4"/>
      <c r="K211" s="4"/>
      <c r="L211" s="4"/>
      <c r="M211" s="4"/>
      <c r="N211" s="10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7"/>
      <c r="AN211" s="7"/>
      <c r="AO211" s="7"/>
      <c r="AP211" s="7"/>
      <c r="AQ211" s="7">
        <f t="shared" si="39"/>
        <v>0</v>
      </c>
      <c r="AR211" s="3"/>
      <c r="AS211" s="8"/>
    </row>
    <row r="212" spans="1:45" ht="22.2" customHeight="1" x14ac:dyDescent="0.25">
      <c r="A212" s="152"/>
      <c r="B212" s="81"/>
      <c r="C212" s="167" t="s">
        <v>164</v>
      </c>
      <c r="D212" s="25"/>
      <c r="E212" s="4"/>
      <c r="F212" s="4"/>
      <c r="G212" s="4"/>
      <c r="H212" s="4"/>
      <c r="I212" s="4"/>
      <c r="J212" s="4"/>
      <c r="K212" s="4"/>
      <c r="L212" s="4"/>
      <c r="M212" s="4"/>
      <c r="N212" s="10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7"/>
      <c r="AN212" s="7"/>
      <c r="AO212" s="7"/>
      <c r="AP212" s="7"/>
      <c r="AQ212" s="7">
        <f t="shared" ref="AQ212:AQ258" si="41">COUNTA(E212:AP212)</f>
        <v>0</v>
      </c>
      <c r="AR212" s="3">
        <f t="shared" ref="AR212:AR218" si="42">34*3</f>
        <v>102</v>
      </c>
      <c r="AS212" s="8">
        <f t="shared" si="38"/>
        <v>0</v>
      </c>
    </row>
    <row r="213" spans="1:45" ht="22.2" customHeight="1" x14ac:dyDescent="0.25">
      <c r="A213" s="152"/>
      <c r="B213" s="82"/>
      <c r="C213" s="167" t="s">
        <v>165</v>
      </c>
      <c r="D213" s="25"/>
      <c r="E213" s="4"/>
      <c r="F213" s="4"/>
      <c r="G213" s="4"/>
      <c r="H213" s="4"/>
      <c r="I213" s="4"/>
      <c r="J213" s="4"/>
      <c r="K213" s="4"/>
      <c r="L213" s="4"/>
      <c r="M213" s="4"/>
      <c r="N213" s="10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7"/>
      <c r="AN213" s="7"/>
      <c r="AO213" s="7"/>
      <c r="AP213" s="7"/>
      <c r="AQ213" s="7">
        <f t="shared" si="41"/>
        <v>0</v>
      </c>
      <c r="AR213" s="3">
        <f t="shared" si="42"/>
        <v>102</v>
      </c>
      <c r="AS213" s="8">
        <f t="shared" si="38"/>
        <v>0</v>
      </c>
    </row>
    <row r="214" spans="1:45" ht="22.2" customHeight="1" x14ac:dyDescent="0.25">
      <c r="A214" s="152"/>
      <c r="B214" s="80" t="s">
        <v>12</v>
      </c>
      <c r="C214" s="24" t="s">
        <v>103</v>
      </c>
      <c r="D214" s="25"/>
      <c r="E214" s="4"/>
      <c r="F214" s="4"/>
      <c r="G214" s="161" t="s">
        <v>167</v>
      </c>
      <c r="H214" s="4"/>
      <c r="I214" s="4"/>
      <c r="J214" s="161" t="s">
        <v>168</v>
      </c>
      <c r="K214" s="4"/>
      <c r="L214" s="4"/>
      <c r="M214" s="4"/>
      <c r="N214" s="10"/>
      <c r="O214" s="4"/>
      <c r="P214" s="161" t="s">
        <v>170</v>
      </c>
      <c r="Q214" s="4"/>
      <c r="R214" s="4"/>
      <c r="S214" s="161" t="s">
        <v>162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7"/>
      <c r="AN214" s="7"/>
      <c r="AO214" s="7"/>
      <c r="AP214" s="7"/>
      <c r="AQ214" s="7">
        <f t="shared" si="41"/>
        <v>4</v>
      </c>
      <c r="AR214" s="3">
        <f t="shared" si="42"/>
        <v>102</v>
      </c>
      <c r="AS214" s="8">
        <f t="shared" si="38"/>
        <v>3.9215686274509803E-2</v>
      </c>
    </row>
    <row r="215" spans="1:45" ht="22.2" customHeight="1" x14ac:dyDescent="0.25">
      <c r="A215" s="152"/>
      <c r="B215" s="81"/>
      <c r="C215" s="24" t="s">
        <v>104</v>
      </c>
      <c r="D215" s="25"/>
      <c r="E215" s="4"/>
      <c r="F215" s="4"/>
      <c r="G215" s="161" t="s">
        <v>167</v>
      </c>
      <c r="H215" s="4"/>
      <c r="I215" s="4"/>
      <c r="J215" s="161" t="s">
        <v>168</v>
      </c>
      <c r="K215" s="4"/>
      <c r="L215" s="4"/>
      <c r="M215" s="4"/>
      <c r="N215" s="10"/>
      <c r="O215" s="4"/>
      <c r="P215" s="161" t="s">
        <v>170</v>
      </c>
      <c r="Q215" s="4"/>
      <c r="R215" s="4"/>
      <c r="S215" s="161" t="s">
        <v>162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7"/>
      <c r="AN215" s="7"/>
      <c r="AO215" s="7"/>
      <c r="AP215" s="7"/>
      <c r="AQ215" s="7"/>
      <c r="AR215" s="3"/>
      <c r="AS215" s="8"/>
    </row>
    <row r="216" spans="1:45" ht="22.2" customHeight="1" x14ac:dyDescent="0.25">
      <c r="A216" s="152"/>
      <c r="B216" s="81"/>
      <c r="C216" s="24" t="s">
        <v>105</v>
      </c>
      <c r="D216" s="25"/>
      <c r="E216" s="4"/>
      <c r="F216" s="4"/>
      <c r="G216" s="161" t="s">
        <v>167</v>
      </c>
      <c r="H216" s="4"/>
      <c r="I216" s="4"/>
      <c r="J216" s="161" t="s">
        <v>168</v>
      </c>
      <c r="K216" s="4"/>
      <c r="L216" s="4"/>
      <c r="M216" s="4"/>
      <c r="N216" s="10"/>
      <c r="O216" s="4"/>
      <c r="P216" s="161" t="s">
        <v>170</v>
      </c>
      <c r="Q216" s="4"/>
      <c r="R216" s="4"/>
      <c r="S216" s="161" t="s">
        <v>162</v>
      </c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7"/>
      <c r="AN216" s="7"/>
      <c r="AO216" s="7"/>
      <c r="AP216" s="7"/>
      <c r="AQ216" s="7"/>
      <c r="AR216" s="3"/>
      <c r="AS216" s="8"/>
    </row>
    <row r="217" spans="1:45" ht="22.2" customHeight="1" x14ac:dyDescent="0.25">
      <c r="A217" s="152"/>
      <c r="B217" s="81"/>
      <c r="C217" s="167" t="s">
        <v>164</v>
      </c>
      <c r="D217" s="25"/>
      <c r="E217" s="4"/>
      <c r="F217" s="4"/>
      <c r="G217" s="161" t="s">
        <v>167</v>
      </c>
      <c r="H217" s="4"/>
      <c r="I217" s="4"/>
      <c r="J217" s="161" t="s">
        <v>168</v>
      </c>
      <c r="K217" s="4"/>
      <c r="L217" s="4"/>
      <c r="M217" s="4"/>
      <c r="N217" s="10"/>
      <c r="O217" s="4"/>
      <c r="P217" s="161" t="s">
        <v>170</v>
      </c>
      <c r="Q217" s="4"/>
      <c r="R217" s="4"/>
      <c r="S217" s="161" t="s">
        <v>144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7"/>
      <c r="AJ217" s="7"/>
      <c r="AK217" s="4"/>
      <c r="AL217" s="4"/>
      <c r="AM217" s="7"/>
      <c r="AN217" s="7"/>
      <c r="AO217" s="7"/>
      <c r="AP217" s="7"/>
      <c r="AQ217" s="7">
        <f t="shared" si="41"/>
        <v>4</v>
      </c>
      <c r="AR217" s="3">
        <f t="shared" si="42"/>
        <v>102</v>
      </c>
      <c r="AS217" s="8">
        <f t="shared" si="38"/>
        <v>3.9215686274509803E-2</v>
      </c>
    </row>
    <row r="218" spans="1:45" ht="22.2" customHeight="1" x14ac:dyDescent="0.25">
      <c r="A218" s="152"/>
      <c r="B218" s="82"/>
      <c r="C218" s="167" t="s">
        <v>165</v>
      </c>
      <c r="D218" s="25"/>
      <c r="E218" s="4"/>
      <c r="F218" s="4"/>
      <c r="G218" s="161" t="s">
        <v>167</v>
      </c>
      <c r="H218" s="4"/>
      <c r="I218" s="4"/>
      <c r="J218" s="161" t="s">
        <v>168</v>
      </c>
      <c r="K218" s="4"/>
      <c r="L218" s="4"/>
      <c r="M218" s="4"/>
      <c r="N218" s="10"/>
      <c r="O218" s="4"/>
      <c r="P218" s="161" t="s">
        <v>170</v>
      </c>
      <c r="Q218" s="4"/>
      <c r="R218" s="4"/>
      <c r="S218" s="161" t="s">
        <v>162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7"/>
      <c r="AJ218" s="7"/>
      <c r="AK218" s="4"/>
      <c r="AL218" s="4"/>
      <c r="AM218" s="7"/>
      <c r="AN218" s="7"/>
      <c r="AO218" s="7"/>
      <c r="AP218" s="7"/>
      <c r="AQ218" s="7">
        <f t="shared" si="41"/>
        <v>4</v>
      </c>
      <c r="AR218" s="3">
        <f t="shared" si="42"/>
        <v>102</v>
      </c>
      <c r="AS218" s="8">
        <f t="shared" si="38"/>
        <v>3.9215686274509803E-2</v>
      </c>
    </row>
    <row r="219" spans="1:45" ht="22.2" customHeight="1" x14ac:dyDescent="0.25">
      <c r="A219" s="152"/>
      <c r="B219" s="80" t="s">
        <v>11</v>
      </c>
      <c r="C219" s="24" t="s">
        <v>103</v>
      </c>
      <c r="D219" s="25"/>
      <c r="E219" s="4"/>
      <c r="F219" s="4"/>
      <c r="G219" s="159" t="s">
        <v>142</v>
      </c>
      <c r="H219" s="4"/>
      <c r="I219" s="4"/>
      <c r="J219" s="4"/>
      <c r="K219" s="4"/>
      <c r="L219" s="4"/>
      <c r="M219" s="161" t="s">
        <v>159</v>
      </c>
      <c r="N219" s="10"/>
      <c r="O219" s="4"/>
      <c r="P219" s="4"/>
      <c r="Q219" s="159" t="s">
        <v>171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7"/>
      <c r="AJ219" s="7"/>
      <c r="AK219" s="4"/>
      <c r="AL219" s="4"/>
      <c r="AM219" s="7"/>
      <c r="AN219" s="7"/>
      <c r="AO219" s="7"/>
      <c r="AP219" s="7"/>
      <c r="AQ219" s="7">
        <f t="shared" si="41"/>
        <v>3</v>
      </c>
      <c r="AR219" s="3">
        <f>34*5</f>
        <v>170</v>
      </c>
      <c r="AS219" s="8">
        <f t="shared" si="38"/>
        <v>1.7647058823529412E-2</v>
      </c>
    </row>
    <row r="220" spans="1:45" ht="22.2" customHeight="1" x14ac:dyDescent="0.25">
      <c r="A220" s="152"/>
      <c r="B220" s="81"/>
      <c r="C220" s="24" t="s">
        <v>104</v>
      </c>
      <c r="D220" s="25"/>
      <c r="E220" s="4"/>
      <c r="F220" s="4"/>
      <c r="G220" s="159" t="s">
        <v>142</v>
      </c>
      <c r="H220" s="4"/>
      <c r="I220" s="4"/>
      <c r="J220" s="4"/>
      <c r="K220" s="4"/>
      <c r="L220" s="4"/>
      <c r="M220" s="161" t="s">
        <v>159</v>
      </c>
      <c r="N220" s="10"/>
      <c r="O220" s="4"/>
      <c r="P220" s="4"/>
      <c r="Q220" s="159" t="s">
        <v>171</v>
      </c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7"/>
      <c r="AJ220" s="7"/>
      <c r="AK220" s="4"/>
      <c r="AL220" s="4"/>
      <c r="AM220" s="7"/>
      <c r="AN220" s="7"/>
      <c r="AO220" s="7"/>
      <c r="AP220" s="7"/>
      <c r="AQ220" s="7">
        <f t="shared" si="41"/>
        <v>3</v>
      </c>
      <c r="AR220" s="3"/>
      <c r="AS220" s="8"/>
    </row>
    <row r="221" spans="1:45" ht="22.2" customHeight="1" x14ac:dyDescent="0.25">
      <c r="A221" s="152"/>
      <c r="B221" s="81"/>
      <c r="C221" s="24" t="s">
        <v>105</v>
      </c>
      <c r="D221" s="25"/>
      <c r="E221" s="4"/>
      <c r="F221" s="4"/>
      <c r="G221" s="159" t="s">
        <v>142</v>
      </c>
      <c r="H221" s="4"/>
      <c r="I221" s="4"/>
      <c r="J221" s="4"/>
      <c r="K221" s="4"/>
      <c r="L221" s="4"/>
      <c r="M221" s="161" t="s">
        <v>159</v>
      </c>
      <c r="N221" s="10"/>
      <c r="O221" s="4"/>
      <c r="P221" s="4"/>
      <c r="Q221" s="159" t="s">
        <v>171</v>
      </c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7"/>
      <c r="AJ221" s="7"/>
      <c r="AK221" s="4"/>
      <c r="AL221" s="4"/>
      <c r="AM221" s="7"/>
      <c r="AN221" s="7"/>
      <c r="AO221" s="7"/>
      <c r="AP221" s="7"/>
      <c r="AQ221" s="7">
        <f t="shared" si="41"/>
        <v>3</v>
      </c>
      <c r="AR221" s="3"/>
      <c r="AS221" s="8"/>
    </row>
    <row r="222" spans="1:45" ht="22.2" customHeight="1" x14ac:dyDescent="0.25">
      <c r="A222" s="152"/>
      <c r="B222" s="81"/>
      <c r="C222" s="167" t="s">
        <v>164</v>
      </c>
      <c r="D222" s="25"/>
      <c r="E222" s="4"/>
      <c r="F222" s="4"/>
      <c r="G222" s="159" t="s">
        <v>142</v>
      </c>
      <c r="H222" s="4"/>
      <c r="I222" s="4"/>
      <c r="J222" s="4"/>
      <c r="K222" s="4"/>
      <c r="L222" s="4"/>
      <c r="M222" s="161" t="s">
        <v>159</v>
      </c>
      <c r="N222" s="10"/>
      <c r="O222" s="4"/>
      <c r="P222" s="4"/>
      <c r="Q222" s="159" t="s">
        <v>171</v>
      </c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7"/>
      <c r="AJ222" s="7"/>
      <c r="AK222" s="4"/>
      <c r="AL222" s="4"/>
      <c r="AM222" s="7"/>
      <c r="AN222" s="7"/>
      <c r="AO222" s="7"/>
      <c r="AP222" s="7"/>
      <c r="AQ222" s="7">
        <f t="shared" si="41"/>
        <v>3</v>
      </c>
      <c r="AR222" s="3">
        <f t="shared" ref="AR222:AR223" si="43">34*5</f>
        <v>170</v>
      </c>
      <c r="AS222" s="8">
        <f t="shared" si="38"/>
        <v>1.7647058823529412E-2</v>
      </c>
    </row>
    <row r="223" spans="1:45" ht="22.2" customHeight="1" x14ac:dyDescent="0.25">
      <c r="A223" s="152"/>
      <c r="B223" s="82"/>
      <c r="C223" s="167" t="s">
        <v>165</v>
      </c>
      <c r="D223" s="25"/>
      <c r="E223" s="4"/>
      <c r="F223" s="4"/>
      <c r="G223" s="159" t="s">
        <v>142</v>
      </c>
      <c r="H223" s="4"/>
      <c r="I223" s="4"/>
      <c r="J223" s="4"/>
      <c r="K223" s="4"/>
      <c r="L223" s="4"/>
      <c r="M223" s="161" t="s">
        <v>159</v>
      </c>
      <c r="N223" s="10"/>
      <c r="O223" s="4"/>
      <c r="P223" s="4"/>
      <c r="Q223" s="159" t="s">
        <v>171</v>
      </c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7"/>
      <c r="AJ223" s="7"/>
      <c r="AK223" s="4"/>
      <c r="AL223" s="4"/>
      <c r="AM223" s="7"/>
      <c r="AN223" s="7"/>
      <c r="AO223" s="7"/>
      <c r="AP223" s="7"/>
      <c r="AQ223" s="7">
        <f t="shared" si="41"/>
        <v>3</v>
      </c>
      <c r="AR223" s="3">
        <f t="shared" si="43"/>
        <v>170</v>
      </c>
      <c r="AS223" s="8">
        <f t="shared" si="38"/>
        <v>1.7647058823529412E-2</v>
      </c>
    </row>
    <row r="224" spans="1:45" ht="22.2" customHeight="1" x14ac:dyDescent="0.25">
      <c r="A224" s="152"/>
      <c r="B224" s="80" t="s">
        <v>28</v>
      </c>
      <c r="C224" s="24" t="s">
        <v>103</v>
      </c>
      <c r="D224" s="25"/>
      <c r="E224" s="4"/>
      <c r="F224" s="4"/>
      <c r="G224" s="4"/>
      <c r="H224" s="4"/>
      <c r="I224" s="4"/>
      <c r="J224" s="161" t="s">
        <v>156</v>
      </c>
      <c r="K224" s="4"/>
      <c r="L224" s="4"/>
      <c r="M224" s="4"/>
      <c r="N224" s="161" t="s">
        <v>169</v>
      </c>
      <c r="O224" s="4"/>
      <c r="P224" s="4"/>
      <c r="Q224" s="4"/>
      <c r="R224" s="4"/>
      <c r="S224" s="4"/>
      <c r="T224" s="161" t="s">
        <v>151</v>
      </c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7"/>
      <c r="AJ224" s="7"/>
      <c r="AK224" s="4"/>
      <c r="AL224" s="4"/>
      <c r="AM224" s="7"/>
      <c r="AN224" s="7"/>
      <c r="AO224" s="7"/>
      <c r="AP224" s="7"/>
      <c r="AQ224" s="7">
        <f t="shared" si="41"/>
        <v>3</v>
      </c>
      <c r="AR224" s="3">
        <f>34*3</f>
        <v>102</v>
      </c>
      <c r="AS224" s="8">
        <f t="shared" si="38"/>
        <v>2.9411764705882353E-2</v>
      </c>
    </row>
    <row r="225" spans="1:45" ht="22.2" customHeight="1" x14ac:dyDescent="0.25">
      <c r="A225" s="152"/>
      <c r="B225" s="81"/>
      <c r="C225" s="24" t="s">
        <v>104</v>
      </c>
      <c r="D225" s="25"/>
      <c r="E225" s="4"/>
      <c r="F225" s="4"/>
      <c r="G225" s="4"/>
      <c r="H225" s="4"/>
      <c r="I225" s="4"/>
      <c r="J225" s="161" t="s">
        <v>156</v>
      </c>
      <c r="K225" s="4"/>
      <c r="L225" s="4"/>
      <c r="M225" s="4"/>
      <c r="N225" s="161" t="s">
        <v>169</v>
      </c>
      <c r="O225" s="4"/>
      <c r="P225" s="4"/>
      <c r="Q225" s="4"/>
      <c r="R225" s="4"/>
      <c r="S225" s="4"/>
      <c r="T225" s="161" t="s">
        <v>151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7"/>
      <c r="AJ225" s="7"/>
      <c r="AK225" s="4"/>
      <c r="AL225" s="4"/>
      <c r="AM225" s="7"/>
      <c r="AN225" s="7"/>
      <c r="AO225" s="7"/>
      <c r="AP225" s="7"/>
      <c r="AQ225" s="7">
        <f t="shared" si="41"/>
        <v>3</v>
      </c>
      <c r="AR225" s="3"/>
      <c r="AS225" s="8"/>
    </row>
    <row r="226" spans="1:45" ht="22.2" customHeight="1" x14ac:dyDescent="0.25">
      <c r="A226" s="152"/>
      <c r="B226" s="81"/>
      <c r="C226" s="24" t="s">
        <v>105</v>
      </c>
      <c r="D226" s="25"/>
      <c r="E226" s="4"/>
      <c r="F226" s="4"/>
      <c r="G226" s="4"/>
      <c r="H226" s="4"/>
      <c r="I226" s="4"/>
      <c r="J226" s="161" t="s">
        <v>156</v>
      </c>
      <c r="K226" s="4"/>
      <c r="L226" s="4"/>
      <c r="M226" s="4"/>
      <c r="N226" s="161" t="s">
        <v>169</v>
      </c>
      <c r="O226" s="4"/>
      <c r="P226" s="4"/>
      <c r="Q226" s="4"/>
      <c r="R226" s="4"/>
      <c r="S226" s="4"/>
      <c r="T226" s="161" t="s">
        <v>151</v>
      </c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"/>
      <c r="AK226" s="4"/>
      <c r="AL226" s="4"/>
      <c r="AM226" s="7"/>
      <c r="AN226" s="7"/>
      <c r="AO226" s="7"/>
      <c r="AP226" s="7"/>
      <c r="AQ226" s="7">
        <f t="shared" si="41"/>
        <v>3</v>
      </c>
      <c r="AR226" s="3"/>
      <c r="AS226" s="8"/>
    </row>
    <row r="227" spans="1:45" ht="22.2" customHeight="1" x14ac:dyDescent="0.25">
      <c r="A227" s="152"/>
      <c r="B227" s="81"/>
      <c r="C227" s="167" t="s">
        <v>164</v>
      </c>
      <c r="D227" s="25"/>
      <c r="E227" s="4"/>
      <c r="F227" s="4"/>
      <c r="G227" s="4"/>
      <c r="H227" s="4"/>
      <c r="I227" s="4"/>
      <c r="J227" s="161" t="s">
        <v>156</v>
      </c>
      <c r="K227" s="4"/>
      <c r="L227" s="4"/>
      <c r="M227" s="4"/>
      <c r="N227" s="161" t="s">
        <v>169</v>
      </c>
      <c r="O227" s="4"/>
      <c r="P227" s="4"/>
      <c r="Q227" s="4"/>
      <c r="R227" s="4"/>
      <c r="S227" s="4"/>
      <c r="T227" s="161" t="s">
        <v>151</v>
      </c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"/>
      <c r="AK227" s="4"/>
      <c r="AL227" s="4"/>
      <c r="AM227" s="7"/>
      <c r="AN227" s="7"/>
      <c r="AO227" s="7"/>
      <c r="AP227" s="7"/>
      <c r="AQ227" s="7">
        <f t="shared" si="41"/>
        <v>3</v>
      </c>
      <c r="AR227" s="3">
        <f t="shared" ref="AR227:AR228" si="44">34*3</f>
        <v>102</v>
      </c>
      <c r="AS227" s="8">
        <f t="shared" si="38"/>
        <v>2.9411764705882353E-2</v>
      </c>
    </row>
    <row r="228" spans="1:45" ht="22.2" customHeight="1" x14ac:dyDescent="0.25">
      <c r="A228" s="152"/>
      <c r="B228" s="82"/>
      <c r="C228" s="167" t="s">
        <v>165</v>
      </c>
      <c r="D228" s="25"/>
      <c r="E228" s="4"/>
      <c r="F228" s="4"/>
      <c r="G228" s="4"/>
      <c r="H228" s="4"/>
      <c r="I228" s="4"/>
      <c r="J228" s="161" t="s">
        <v>156</v>
      </c>
      <c r="K228" s="4"/>
      <c r="L228" s="4"/>
      <c r="M228" s="4"/>
      <c r="N228" s="161" t="s">
        <v>169</v>
      </c>
      <c r="O228" s="4"/>
      <c r="P228" s="4"/>
      <c r="Q228" s="4"/>
      <c r="R228" s="4"/>
      <c r="S228" s="4"/>
      <c r="T228" s="161" t="s">
        <v>151</v>
      </c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7"/>
      <c r="AJ228" s="7"/>
      <c r="AK228" s="4"/>
      <c r="AL228" s="4"/>
      <c r="AM228" s="7"/>
      <c r="AN228" s="7"/>
      <c r="AO228" s="7"/>
      <c r="AP228" s="7"/>
      <c r="AQ228" s="7">
        <f t="shared" si="41"/>
        <v>3</v>
      </c>
      <c r="AR228" s="3">
        <f t="shared" si="44"/>
        <v>102</v>
      </c>
      <c r="AS228" s="8">
        <f t="shared" si="38"/>
        <v>2.9411764705882353E-2</v>
      </c>
    </row>
    <row r="229" spans="1:45" ht="22.2" customHeight="1" x14ac:dyDescent="0.25">
      <c r="A229" s="152"/>
      <c r="B229" s="80" t="s">
        <v>30</v>
      </c>
      <c r="C229" s="24" t="s">
        <v>103</v>
      </c>
      <c r="D229" s="25"/>
      <c r="E229" s="4"/>
      <c r="F229" s="4"/>
      <c r="G229" s="4"/>
      <c r="H229" s="4"/>
      <c r="I229" s="4"/>
      <c r="J229" s="4"/>
      <c r="K229" s="4"/>
      <c r="L229" s="4"/>
      <c r="M229" s="4"/>
      <c r="N229" s="10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3"/>
      <c r="AH229" s="4"/>
      <c r="AI229" s="4"/>
      <c r="AJ229" s="7"/>
      <c r="AK229" s="4"/>
      <c r="AL229" s="4"/>
      <c r="AM229" s="7"/>
      <c r="AN229" s="7"/>
      <c r="AO229" s="7"/>
      <c r="AP229" s="7"/>
      <c r="AQ229" s="7">
        <f t="shared" si="41"/>
        <v>0</v>
      </c>
      <c r="AR229" s="3">
        <f>34*1</f>
        <v>34</v>
      </c>
      <c r="AS229" s="8">
        <f t="shared" si="38"/>
        <v>0</v>
      </c>
    </row>
    <row r="230" spans="1:45" ht="22.2" customHeight="1" x14ac:dyDescent="0.25">
      <c r="A230" s="152"/>
      <c r="B230" s="81"/>
      <c r="C230" s="24" t="s">
        <v>104</v>
      </c>
      <c r="D230" s="25"/>
      <c r="E230" s="4"/>
      <c r="F230" s="4"/>
      <c r="G230" s="4"/>
      <c r="H230" s="4"/>
      <c r="I230" s="4"/>
      <c r="J230" s="4"/>
      <c r="K230" s="4"/>
      <c r="L230" s="4"/>
      <c r="M230" s="4"/>
      <c r="N230" s="10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3"/>
      <c r="AH230" s="4"/>
      <c r="AI230" s="4"/>
      <c r="AJ230" s="7"/>
      <c r="AK230" s="4"/>
      <c r="AL230" s="4"/>
      <c r="AM230" s="7"/>
      <c r="AN230" s="7"/>
      <c r="AO230" s="7"/>
      <c r="AP230" s="7"/>
      <c r="AQ230" s="7">
        <f t="shared" si="41"/>
        <v>0</v>
      </c>
      <c r="AR230" s="3"/>
      <c r="AS230" s="8"/>
    </row>
    <row r="231" spans="1:45" ht="22.2" customHeight="1" x14ac:dyDescent="0.25">
      <c r="A231" s="152"/>
      <c r="B231" s="81"/>
      <c r="C231" s="24" t="s">
        <v>105</v>
      </c>
      <c r="D231" s="25"/>
      <c r="E231" s="4"/>
      <c r="F231" s="4"/>
      <c r="G231" s="4"/>
      <c r="H231" s="4"/>
      <c r="I231" s="4"/>
      <c r="J231" s="4"/>
      <c r="K231" s="4"/>
      <c r="L231" s="4"/>
      <c r="M231" s="4"/>
      <c r="N231" s="10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3"/>
      <c r="AH231" s="4"/>
      <c r="AI231" s="4"/>
      <c r="AJ231" s="7"/>
      <c r="AK231" s="4"/>
      <c r="AL231" s="4"/>
      <c r="AM231" s="7"/>
      <c r="AN231" s="7"/>
      <c r="AO231" s="7"/>
      <c r="AP231" s="7"/>
      <c r="AQ231" s="7">
        <f t="shared" si="41"/>
        <v>0</v>
      </c>
      <c r="AR231" s="3"/>
      <c r="AS231" s="8"/>
    </row>
    <row r="232" spans="1:45" ht="22.2" customHeight="1" x14ac:dyDescent="0.25">
      <c r="A232" s="152"/>
      <c r="B232" s="81"/>
      <c r="C232" s="167" t="s">
        <v>164</v>
      </c>
      <c r="D232" s="25"/>
      <c r="E232" s="4"/>
      <c r="F232" s="4"/>
      <c r="G232" s="4"/>
      <c r="H232" s="4"/>
      <c r="I232" s="4"/>
      <c r="J232" s="4"/>
      <c r="K232" s="4"/>
      <c r="L232" s="4"/>
      <c r="M232" s="4"/>
      <c r="N232" s="10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3"/>
      <c r="AK232" s="4"/>
      <c r="AL232" s="4"/>
      <c r="AM232" s="7"/>
      <c r="AN232" s="7"/>
      <c r="AO232" s="7"/>
      <c r="AP232" s="7"/>
      <c r="AQ232" s="7">
        <f t="shared" si="41"/>
        <v>0</v>
      </c>
      <c r="AR232" s="3">
        <f t="shared" ref="AR232:AR248" si="45">34*1</f>
        <v>34</v>
      </c>
      <c r="AS232" s="8">
        <f t="shared" si="38"/>
        <v>0</v>
      </c>
    </row>
    <row r="233" spans="1:45" ht="22.2" customHeight="1" x14ac:dyDescent="0.25">
      <c r="A233" s="152"/>
      <c r="B233" s="82"/>
      <c r="C233" s="167" t="s">
        <v>165</v>
      </c>
      <c r="D233" s="25"/>
      <c r="E233" s="4"/>
      <c r="F233" s="4"/>
      <c r="G233" s="4"/>
      <c r="H233" s="4"/>
      <c r="I233" s="4"/>
      <c r="J233" s="4"/>
      <c r="K233" s="4"/>
      <c r="L233" s="4"/>
      <c r="M233" s="4"/>
      <c r="N233" s="10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7"/>
      <c r="AN233" s="7"/>
      <c r="AO233" s="7"/>
      <c r="AP233" s="7"/>
      <c r="AQ233" s="7">
        <f t="shared" si="41"/>
        <v>0</v>
      </c>
      <c r="AR233" s="3">
        <f t="shared" si="45"/>
        <v>34</v>
      </c>
      <c r="AS233" s="8">
        <f t="shared" si="38"/>
        <v>0</v>
      </c>
    </row>
    <row r="234" spans="1:45" ht="22.2" customHeight="1" x14ac:dyDescent="0.25">
      <c r="A234" s="152"/>
      <c r="B234" s="80" t="s">
        <v>29</v>
      </c>
      <c r="C234" s="24" t="s">
        <v>103</v>
      </c>
      <c r="D234" s="25"/>
      <c r="E234" s="4"/>
      <c r="F234" s="4"/>
      <c r="G234" s="4"/>
      <c r="H234" s="4"/>
      <c r="I234" s="4"/>
      <c r="J234" s="4"/>
      <c r="K234" s="4"/>
      <c r="L234" s="4"/>
      <c r="M234" s="4"/>
      <c r="N234" s="10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3"/>
      <c r="AJ234" s="4"/>
      <c r="AK234" s="4"/>
      <c r="AL234" s="4"/>
      <c r="AM234" s="7"/>
      <c r="AN234" s="7"/>
      <c r="AO234" s="7"/>
      <c r="AP234" s="7"/>
      <c r="AQ234" s="7">
        <f t="shared" si="41"/>
        <v>0</v>
      </c>
      <c r="AR234" s="3">
        <f t="shared" si="45"/>
        <v>34</v>
      </c>
      <c r="AS234" s="8">
        <f t="shared" si="38"/>
        <v>0</v>
      </c>
    </row>
    <row r="235" spans="1:45" ht="22.2" customHeight="1" x14ac:dyDescent="0.25">
      <c r="A235" s="152"/>
      <c r="B235" s="81"/>
      <c r="C235" s="24" t="s">
        <v>104</v>
      </c>
      <c r="D235" s="25"/>
      <c r="E235" s="4"/>
      <c r="F235" s="4"/>
      <c r="G235" s="4"/>
      <c r="H235" s="4"/>
      <c r="I235" s="4"/>
      <c r="J235" s="4"/>
      <c r="K235" s="4"/>
      <c r="L235" s="4"/>
      <c r="M235" s="4"/>
      <c r="N235" s="10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3"/>
      <c r="AJ235" s="4"/>
      <c r="AK235" s="4"/>
      <c r="AL235" s="4"/>
      <c r="AM235" s="7"/>
      <c r="AN235" s="7"/>
      <c r="AO235" s="7"/>
      <c r="AP235" s="7"/>
      <c r="AQ235" s="7">
        <f t="shared" si="41"/>
        <v>0</v>
      </c>
      <c r="AR235" s="3"/>
      <c r="AS235" s="8"/>
    </row>
    <row r="236" spans="1:45" ht="22.2" customHeight="1" x14ac:dyDescent="0.25">
      <c r="A236" s="152"/>
      <c r="B236" s="81"/>
      <c r="C236" s="24" t="s">
        <v>105</v>
      </c>
      <c r="D236" s="25"/>
      <c r="E236" s="4"/>
      <c r="F236" s="4"/>
      <c r="G236" s="4"/>
      <c r="H236" s="4"/>
      <c r="I236" s="4"/>
      <c r="J236" s="4"/>
      <c r="K236" s="4"/>
      <c r="L236" s="4"/>
      <c r="M236" s="4"/>
      <c r="N236" s="10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3"/>
      <c r="AJ236" s="4"/>
      <c r="AK236" s="4"/>
      <c r="AL236" s="4"/>
      <c r="AM236" s="7"/>
      <c r="AN236" s="7"/>
      <c r="AO236" s="7"/>
      <c r="AP236" s="7"/>
      <c r="AQ236" s="7">
        <f t="shared" si="41"/>
        <v>0</v>
      </c>
      <c r="AR236" s="3"/>
      <c r="AS236" s="8"/>
    </row>
    <row r="237" spans="1:45" ht="22.2" customHeight="1" x14ac:dyDescent="0.25">
      <c r="A237" s="152"/>
      <c r="B237" s="81"/>
      <c r="C237" s="167" t="s">
        <v>164</v>
      </c>
      <c r="D237" s="25"/>
      <c r="E237" s="4"/>
      <c r="F237" s="4"/>
      <c r="G237" s="4"/>
      <c r="H237" s="4"/>
      <c r="I237" s="4"/>
      <c r="J237" s="4"/>
      <c r="K237" s="4"/>
      <c r="L237" s="4"/>
      <c r="M237" s="4"/>
      <c r="N237" s="10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3"/>
      <c r="AG237" s="3"/>
      <c r="AH237" s="4"/>
      <c r="AI237" s="4"/>
      <c r="AJ237" s="7"/>
      <c r="AK237" s="3"/>
      <c r="AL237" s="4"/>
      <c r="AM237" s="7"/>
      <c r="AN237" s="7"/>
      <c r="AO237" s="7"/>
      <c r="AP237" s="7"/>
      <c r="AQ237" s="7">
        <f t="shared" si="41"/>
        <v>0</v>
      </c>
      <c r="AR237" s="3">
        <f t="shared" si="45"/>
        <v>34</v>
      </c>
      <c r="AS237" s="8">
        <f t="shared" si="38"/>
        <v>0</v>
      </c>
    </row>
    <row r="238" spans="1:45" ht="22.2" customHeight="1" x14ac:dyDescent="0.25">
      <c r="A238" s="152"/>
      <c r="B238" s="82"/>
      <c r="C238" s="167" t="s">
        <v>165</v>
      </c>
      <c r="D238" s="25"/>
      <c r="E238" s="4"/>
      <c r="F238" s="4"/>
      <c r="G238" s="4"/>
      <c r="H238" s="4"/>
      <c r="I238" s="4"/>
      <c r="J238" s="4"/>
      <c r="K238" s="4"/>
      <c r="L238" s="4"/>
      <c r="M238" s="4"/>
      <c r="N238" s="10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3"/>
      <c r="AI238" s="3"/>
      <c r="AJ238" s="7"/>
      <c r="AK238" s="4"/>
      <c r="AL238" s="4"/>
      <c r="AM238" s="7"/>
      <c r="AN238" s="7"/>
      <c r="AO238" s="7"/>
      <c r="AP238" s="7"/>
      <c r="AQ238" s="7">
        <f t="shared" si="41"/>
        <v>0</v>
      </c>
      <c r="AR238" s="3">
        <f t="shared" si="45"/>
        <v>34</v>
      </c>
      <c r="AS238" s="8">
        <f t="shared" si="38"/>
        <v>0</v>
      </c>
    </row>
    <row r="239" spans="1:45" ht="22.2" customHeight="1" x14ac:dyDescent="0.25">
      <c r="A239" s="152"/>
      <c r="B239" s="83" t="s">
        <v>53</v>
      </c>
      <c r="C239" s="24" t="s">
        <v>103</v>
      </c>
      <c r="D239" s="25"/>
      <c r="E239" s="4"/>
      <c r="F239" s="4"/>
      <c r="G239" s="4"/>
      <c r="H239" s="4"/>
      <c r="I239" s="4"/>
      <c r="J239" s="4"/>
      <c r="K239" s="4"/>
      <c r="L239" s="4"/>
      <c r="M239" s="4"/>
      <c r="N239" s="10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3"/>
      <c r="AI239" s="3"/>
      <c r="AJ239" s="7"/>
      <c r="AK239" s="4"/>
      <c r="AL239" s="4"/>
      <c r="AM239" s="7"/>
      <c r="AN239" s="7"/>
      <c r="AO239" s="7"/>
      <c r="AP239" s="7"/>
      <c r="AQ239" s="7">
        <f t="shared" si="41"/>
        <v>0</v>
      </c>
      <c r="AR239" s="3">
        <f t="shared" si="45"/>
        <v>34</v>
      </c>
      <c r="AS239" s="8">
        <f t="shared" si="38"/>
        <v>0</v>
      </c>
    </row>
    <row r="240" spans="1:45" ht="22.2" customHeight="1" x14ac:dyDescent="0.25">
      <c r="A240" s="152"/>
      <c r="B240" s="83"/>
      <c r="C240" s="24" t="s">
        <v>104</v>
      </c>
      <c r="D240" s="25"/>
      <c r="E240" s="4"/>
      <c r="F240" s="4"/>
      <c r="G240" s="4"/>
      <c r="H240" s="4"/>
      <c r="I240" s="4"/>
      <c r="J240" s="4"/>
      <c r="K240" s="4"/>
      <c r="L240" s="4"/>
      <c r="M240" s="4"/>
      <c r="N240" s="10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3"/>
      <c r="AI240" s="3"/>
      <c r="AJ240" s="7"/>
      <c r="AK240" s="4"/>
      <c r="AL240" s="4"/>
      <c r="AM240" s="7"/>
      <c r="AN240" s="7"/>
      <c r="AO240" s="7"/>
      <c r="AP240" s="7"/>
      <c r="AQ240" s="7">
        <f t="shared" si="41"/>
        <v>0</v>
      </c>
      <c r="AR240" s="3"/>
      <c r="AS240" s="8"/>
    </row>
    <row r="241" spans="1:45" ht="22.2" customHeight="1" x14ac:dyDescent="0.25">
      <c r="A241" s="152"/>
      <c r="B241" s="83"/>
      <c r="C241" s="24" t="s">
        <v>105</v>
      </c>
      <c r="D241" s="25"/>
      <c r="E241" s="4"/>
      <c r="F241" s="4"/>
      <c r="G241" s="4"/>
      <c r="H241" s="4"/>
      <c r="I241" s="4"/>
      <c r="J241" s="4"/>
      <c r="K241" s="4"/>
      <c r="L241" s="4"/>
      <c r="M241" s="4"/>
      <c r="N241" s="10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3"/>
      <c r="AI241" s="3"/>
      <c r="AJ241" s="7"/>
      <c r="AK241" s="4"/>
      <c r="AL241" s="4"/>
      <c r="AM241" s="7"/>
      <c r="AN241" s="7"/>
      <c r="AO241" s="7"/>
      <c r="AP241" s="7"/>
      <c r="AQ241" s="7">
        <f t="shared" si="41"/>
        <v>0</v>
      </c>
      <c r="AR241" s="3"/>
      <c r="AS241" s="8"/>
    </row>
    <row r="242" spans="1:45" ht="22.2" customHeight="1" x14ac:dyDescent="0.25">
      <c r="A242" s="152"/>
      <c r="B242" s="83"/>
      <c r="C242" s="167" t="s">
        <v>164</v>
      </c>
      <c r="D242" s="25"/>
      <c r="E242" s="4"/>
      <c r="F242" s="4"/>
      <c r="G242" s="4"/>
      <c r="H242" s="4"/>
      <c r="I242" s="4"/>
      <c r="J242" s="4"/>
      <c r="K242" s="4"/>
      <c r="L242" s="4"/>
      <c r="M242" s="4"/>
      <c r="N242" s="10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3"/>
      <c r="AI242" s="3"/>
      <c r="AJ242" s="7"/>
      <c r="AK242" s="4"/>
      <c r="AL242" s="4"/>
      <c r="AM242" s="7"/>
      <c r="AN242" s="7"/>
      <c r="AO242" s="7"/>
      <c r="AP242" s="7"/>
      <c r="AQ242" s="7">
        <f t="shared" si="41"/>
        <v>0</v>
      </c>
      <c r="AR242" s="3">
        <f t="shared" si="45"/>
        <v>34</v>
      </c>
      <c r="AS242" s="8">
        <f t="shared" si="38"/>
        <v>0</v>
      </c>
    </row>
    <row r="243" spans="1:45" ht="22.2" customHeight="1" x14ac:dyDescent="0.25">
      <c r="A243" s="152"/>
      <c r="B243" s="83"/>
      <c r="C243" s="167" t="s">
        <v>165</v>
      </c>
      <c r="D243" s="25"/>
      <c r="E243" s="4"/>
      <c r="F243" s="4"/>
      <c r="G243" s="4"/>
      <c r="H243" s="4"/>
      <c r="I243" s="4"/>
      <c r="J243" s="4"/>
      <c r="K243" s="4"/>
      <c r="L243" s="4"/>
      <c r="M243" s="4"/>
      <c r="N243" s="10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3"/>
      <c r="AI243" s="3"/>
      <c r="AJ243" s="7"/>
      <c r="AK243" s="4"/>
      <c r="AL243" s="4"/>
      <c r="AM243" s="7"/>
      <c r="AN243" s="7"/>
      <c r="AO243" s="7"/>
      <c r="AP243" s="7"/>
      <c r="AQ243" s="7">
        <f t="shared" si="41"/>
        <v>0</v>
      </c>
      <c r="AR243" s="3">
        <f t="shared" si="45"/>
        <v>34</v>
      </c>
      <c r="AS243" s="8">
        <f t="shared" si="38"/>
        <v>0</v>
      </c>
    </row>
    <row r="244" spans="1:45" ht="22.2" customHeight="1" x14ac:dyDescent="0.25">
      <c r="A244" s="152"/>
      <c r="B244" s="83" t="s">
        <v>54</v>
      </c>
      <c r="C244" s="24" t="s">
        <v>103</v>
      </c>
      <c r="D244" s="25"/>
      <c r="E244" s="4"/>
      <c r="F244" s="4"/>
      <c r="G244" s="4"/>
      <c r="H244" s="4"/>
      <c r="I244" s="4"/>
      <c r="J244" s="4"/>
      <c r="K244" s="4"/>
      <c r="L244" s="4"/>
      <c r="M244" s="4"/>
      <c r="N244" s="10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3"/>
      <c r="AI244" s="3"/>
      <c r="AJ244" s="7"/>
      <c r="AK244" s="4"/>
      <c r="AL244" s="4"/>
      <c r="AM244" s="7"/>
      <c r="AN244" s="7"/>
      <c r="AO244" s="7"/>
      <c r="AP244" s="7"/>
      <c r="AQ244" s="7">
        <f t="shared" si="41"/>
        <v>0</v>
      </c>
      <c r="AR244" s="3">
        <f t="shared" si="45"/>
        <v>34</v>
      </c>
      <c r="AS244" s="8">
        <f t="shared" si="38"/>
        <v>0</v>
      </c>
    </row>
    <row r="245" spans="1:45" ht="22.2" customHeight="1" x14ac:dyDescent="0.25">
      <c r="A245" s="152"/>
      <c r="B245" s="83"/>
      <c r="C245" s="24" t="s">
        <v>104</v>
      </c>
      <c r="D245" s="25"/>
      <c r="E245" s="4"/>
      <c r="F245" s="4"/>
      <c r="G245" s="4"/>
      <c r="H245" s="4"/>
      <c r="I245" s="4"/>
      <c r="J245" s="4"/>
      <c r="K245" s="4"/>
      <c r="L245" s="4"/>
      <c r="M245" s="4"/>
      <c r="N245" s="10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3"/>
      <c r="AI245" s="3"/>
      <c r="AJ245" s="7"/>
      <c r="AK245" s="4"/>
      <c r="AL245" s="4"/>
      <c r="AM245" s="7"/>
      <c r="AN245" s="7"/>
      <c r="AO245" s="7"/>
      <c r="AP245" s="7"/>
      <c r="AQ245" s="7">
        <f t="shared" si="41"/>
        <v>0</v>
      </c>
      <c r="AR245" s="3"/>
      <c r="AS245" s="8"/>
    </row>
    <row r="246" spans="1:45" ht="22.2" customHeight="1" x14ac:dyDescent="0.25">
      <c r="A246" s="152"/>
      <c r="B246" s="83"/>
      <c r="C246" s="24" t="s">
        <v>105</v>
      </c>
      <c r="D246" s="25"/>
      <c r="E246" s="4"/>
      <c r="F246" s="4"/>
      <c r="G246" s="4"/>
      <c r="H246" s="4"/>
      <c r="I246" s="4"/>
      <c r="J246" s="4"/>
      <c r="K246" s="4"/>
      <c r="L246" s="4"/>
      <c r="M246" s="4"/>
      <c r="N246" s="10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3"/>
      <c r="AI246" s="3"/>
      <c r="AJ246" s="7"/>
      <c r="AK246" s="4"/>
      <c r="AL246" s="4"/>
      <c r="AM246" s="7"/>
      <c r="AN246" s="7"/>
      <c r="AO246" s="7"/>
      <c r="AP246" s="7"/>
      <c r="AQ246" s="7">
        <f t="shared" si="41"/>
        <v>0</v>
      </c>
      <c r="AR246" s="3"/>
      <c r="AS246" s="8"/>
    </row>
    <row r="247" spans="1:45" ht="22.2" customHeight="1" x14ac:dyDescent="0.25">
      <c r="A247" s="152"/>
      <c r="B247" s="83"/>
      <c r="C247" s="167" t="s">
        <v>164</v>
      </c>
      <c r="D247" s="25"/>
      <c r="E247" s="4"/>
      <c r="F247" s="4"/>
      <c r="G247" s="4"/>
      <c r="H247" s="4"/>
      <c r="I247" s="4"/>
      <c r="J247" s="4"/>
      <c r="K247" s="4"/>
      <c r="L247" s="4"/>
      <c r="M247" s="4"/>
      <c r="N247" s="10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3"/>
      <c r="AI247" s="3"/>
      <c r="AJ247" s="7"/>
      <c r="AK247" s="4"/>
      <c r="AL247" s="4"/>
      <c r="AM247" s="7"/>
      <c r="AN247" s="7"/>
      <c r="AO247" s="7"/>
      <c r="AP247" s="7"/>
      <c r="AQ247" s="7">
        <f t="shared" si="41"/>
        <v>0</v>
      </c>
      <c r="AR247" s="3">
        <f t="shared" si="45"/>
        <v>34</v>
      </c>
      <c r="AS247" s="8">
        <f t="shared" si="38"/>
        <v>0</v>
      </c>
    </row>
    <row r="248" spans="1:45" ht="22.2" customHeight="1" x14ac:dyDescent="0.25">
      <c r="A248" s="152"/>
      <c r="B248" s="83"/>
      <c r="C248" s="167" t="s">
        <v>165</v>
      </c>
      <c r="D248" s="25"/>
      <c r="E248" s="4"/>
      <c r="F248" s="4"/>
      <c r="G248" s="4"/>
      <c r="H248" s="4"/>
      <c r="I248" s="4"/>
      <c r="J248" s="4"/>
      <c r="K248" s="4"/>
      <c r="L248" s="4"/>
      <c r="M248" s="4"/>
      <c r="N248" s="10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3"/>
      <c r="AI248" s="3"/>
      <c r="AJ248" s="7"/>
      <c r="AK248" s="4"/>
      <c r="AL248" s="4"/>
      <c r="AM248" s="7"/>
      <c r="AN248" s="7"/>
      <c r="AO248" s="7"/>
      <c r="AP248" s="7"/>
      <c r="AQ248" s="7">
        <f t="shared" si="41"/>
        <v>0</v>
      </c>
      <c r="AR248" s="3">
        <f t="shared" si="45"/>
        <v>34</v>
      </c>
      <c r="AS248" s="8">
        <f t="shared" si="38"/>
        <v>0</v>
      </c>
    </row>
    <row r="249" spans="1:45" ht="21.6" customHeight="1" x14ac:dyDescent="0.25">
      <c r="A249" s="152"/>
      <c r="B249" s="83" t="s">
        <v>87</v>
      </c>
      <c r="C249" s="24" t="s">
        <v>103</v>
      </c>
      <c r="D249" s="25"/>
      <c r="E249" s="4"/>
      <c r="F249" s="4"/>
      <c r="G249" s="4"/>
      <c r="H249" s="4"/>
      <c r="I249" s="4"/>
      <c r="J249" s="4"/>
      <c r="K249" s="4"/>
      <c r="L249" s="160" t="s">
        <v>150</v>
      </c>
      <c r="M249" s="4"/>
      <c r="N249" s="10"/>
      <c r="O249" s="4"/>
      <c r="P249" s="4"/>
      <c r="Q249" s="4"/>
      <c r="R249" s="4"/>
      <c r="S249" s="4"/>
      <c r="T249" s="160" t="s">
        <v>172</v>
      </c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3"/>
      <c r="AI249" s="3"/>
      <c r="AJ249" s="7"/>
      <c r="AK249" s="4"/>
      <c r="AL249" s="4"/>
      <c r="AM249" s="7"/>
      <c r="AN249" s="7"/>
      <c r="AO249" s="7"/>
      <c r="AP249" s="7"/>
      <c r="AQ249" s="7">
        <f t="shared" si="41"/>
        <v>2</v>
      </c>
      <c r="AR249" s="3">
        <f>34*2</f>
        <v>68</v>
      </c>
      <c r="AS249" s="8">
        <f t="shared" si="38"/>
        <v>2.9411764705882353E-2</v>
      </c>
    </row>
    <row r="250" spans="1:45" ht="21.6" customHeight="1" x14ac:dyDescent="0.25">
      <c r="A250" s="152"/>
      <c r="B250" s="83"/>
      <c r="C250" s="24" t="s">
        <v>104</v>
      </c>
      <c r="D250" s="25"/>
      <c r="E250" s="4"/>
      <c r="F250" s="4"/>
      <c r="G250" s="4"/>
      <c r="H250" s="4"/>
      <c r="I250" s="4"/>
      <c r="J250" s="4"/>
      <c r="K250" s="4"/>
      <c r="L250" s="160" t="s">
        <v>150</v>
      </c>
      <c r="M250" s="4"/>
      <c r="N250" s="10"/>
      <c r="O250" s="4"/>
      <c r="P250" s="4"/>
      <c r="Q250" s="4"/>
      <c r="R250" s="4"/>
      <c r="S250" s="4"/>
      <c r="T250" s="160" t="s">
        <v>172</v>
      </c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3"/>
      <c r="AI250" s="3"/>
      <c r="AJ250" s="7"/>
      <c r="AK250" s="4"/>
      <c r="AL250" s="4"/>
      <c r="AM250" s="7"/>
      <c r="AN250" s="7"/>
      <c r="AO250" s="7"/>
      <c r="AP250" s="7"/>
      <c r="AQ250" s="7">
        <f t="shared" si="41"/>
        <v>2</v>
      </c>
      <c r="AR250" s="3"/>
      <c r="AS250" s="8"/>
    </row>
    <row r="251" spans="1:45" ht="21.6" customHeight="1" x14ac:dyDescent="0.25">
      <c r="A251" s="152"/>
      <c r="B251" s="83"/>
      <c r="C251" s="24" t="s">
        <v>105</v>
      </c>
      <c r="D251" s="25"/>
      <c r="E251" s="4"/>
      <c r="F251" s="4"/>
      <c r="G251" s="4"/>
      <c r="H251" s="4"/>
      <c r="I251" s="4"/>
      <c r="J251" s="4"/>
      <c r="K251" s="4"/>
      <c r="L251" s="160" t="s">
        <v>150</v>
      </c>
      <c r="M251" s="4"/>
      <c r="N251" s="10"/>
      <c r="O251" s="4"/>
      <c r="P251" s="4"/>
      <c r="Q251" s="4"/>
      <c r="R251" s="4"/>
      <c r="S251" s="4"/>
      <c r="T251" s="160" t="s">
        <v>172</v>
      </c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3"/>
      <c r="AI251" s="3"/>
      <c r="AJ251" s="7"/>
      <c r="AK251" s="4"/>
      <c r="AL251" s="4"/>
      <c r="AM251" s="7"/>
      <c r="AN251" s="7"/>
      <c r="AO251" s="7"/>
      <c r="AP251" s="7"/>
      <c r="AQ251" s="7">
        <f t="shared" si="41"/>
        <v>2</v>
      </c>
      <c r="AR251" s="3"/>
      <c r="AS251" s="8"/>
    </row>
    <row r="252" spans="1:45" ht="21.6" customHeight="1" x14ac:dyDescent="0.25">
      <c r="A252" s="152"/>
      <c r="B252" s="83"/>
      <c r="C252" s="167" t="s">
        <v>164</v>
      </c>
      <c r="D252" s="25"/>
      <c r="E252" s="4"/>
      <c r="F252" s="4"/>
      <c r="G252" s="4"/>
      <c r="H252" s="4"/>
      <c r="I252" s="4"/>
      <c r="J252" s="4"/>
      <c r="K252" s="4"/>
      <c r="L252" s="160" t="s">
        <v>150</v>
      </c>
      <c r="M252" s="4"/>
      <c r="N252" s="10"/>
      <c r="O252" s="4"/>
      <c r="P252" s="4"/>
      <c r="Q252" s="4"/>
      <c r="R252" s="4"/>
      <c r="S252" s="4"/>
      <c r="T252" s="160" t="s">
        <v>172</v>
      </c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3"/>
      <c r="AI252" s="3"/>
      <c r="AJ252" s="7"/>
      <c r="AK252" s="4"/>
      <c r="AL252" s="4"/>
      <c r="AM252" s="7"/>
      <c r="AN252" s="7"/>
      <c r="AO252" s="7"/>
      <c r="AP252" s="7"/>
      <c r="AQ252" s="7">
        <f t="shared" si="41"/>
        <v>2</v>
      </c>
      <c r="AR252" s="3">
        <f t="shared" ref="AR252:AR258" si="46">34*2</f>
        <v>68</v>
      </c>
      <c r="AS252" s="8">
        <f t="shared" si="38"/>
        <v>2.9411764705882353E-2</v>
      </c>
    </row>
    <row r="253" spans="1:45" ht="21.6" customHeight="1" x14ac:dyDescent="0.25">
      <c r="A253" s="152"/>
      <c r="B253" s="83"/>
      <c r="C253" s="167" t="s">
        <v>165</v>
      </c>
      <c r="D253" s="25"/>
      <c r="E253" s="4"/>
      <c r="F253" s="4"/>
      <c r="G253" s="4"/>
      <c r="H253" s="4"/>
      <c r="I253" s="4"/>
      <c r="J253" s="4"/>
      <c r="K253" s="4"/>
      <c r="L253" s="160" t="s">
        <v>150</v>
      </c>
      <c r="M253" s="4"/>
      <c r="N253" s="10"/>
      <c r="O253" s="4"/>
      <c r="P253" s="4"/>
      <c r="Q253" s="4"/>
      <c r="R253" s="4"/>
      <c r="S253" s="4"/>
      <c r="T253" s="160" t="s">
        <v>172</v>
      </c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3"/>
      <c r="AI253" s="3"/>
      <c r="AJ253" s="7"/>
      <c r="AK253" s="4"/>
      <c r="AL253" s="4"/>
      <c r="AM253" s="7"/>
      <c r="AN253" s="7"/>
      <c r="AO253" s="7"/>
      <c r="AP253" s="7"/>
      <c r="AQ253" s="7">
        <f t="shared" si="41"/>
        <v>2</v>
      </c>
      <c r="AR253" s="3">
        <f t="shared" si="46"/>
        <v>68</v>
      </c>
      <c r="AS253" s="8">
        <f t="shared" si="38"/>
        <v>2.9411764705882353E-2</v>
      </c>
    </row>
    <row r="254" spans="1:45" ht="18.600000000000001" customHeight="1" x14ac:dyDescent="0.25">
      <c r="A254" s="152"/>
      <c r="B254" s="83" t="s">
        <v>74</v>
      </c>
      <c r="C254" s="24" t="s">
        <v>103</v>
      </c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10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3"/>
      <c r="AI254" s="3"/>
      <c r="AJ254" s="7"/>
      <c r="AK254" s="4"/>
      <c r="AL254" s="4"/>
      <c r="AM254" s="7"/>
      <c r="AN254" s="7"/>
      <c r="AO254" s="7"/>
      <c r="AP254" s="7"/>
      <c r="AQ254" s="7">
        <f t="shared" si="41"/>
        <v>0</v>
      </c>
      <c r="AR254" s="3">
        <f t="shared" si="46"/>
        <v>68</v>
      </c>
      <c r="AS254" s="8">
        <f t="shared" si="38"/>
        <v>0</v>
      </c>
    </row>
    <row r="255" spans="1:45" ht="18.600000000000001" customHeight="1" x14ac:dyDescent="0.25">
      <c r="A255" s="152"/>
      <c r="B255" s="83"/>
      <c r="C255" s="24" t="s">
        <v>104</v>
      </c>
      <c r="D255" s="25"/>
      <c r="E255" s="4"/>
      <c r="F255" s="4"/>
      <c r="G255" s="4"/>
      <c r="H255" s="4"/>
      <c r="I255" s="4"/>
      <c r="J255" s="4"/>
      <c r="K255" s="4"/>
      <c r="L255" s="4"/>
      <c r="M255" s="4"/>
      <c r="N255" s="10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3"/>
      <c r="AI255" s="3"/>
      <c r="AJ255" s="7"/>
      <c r="AK255" s="4"/>
      <c r="AL255" s="4"/>
      <c r="AM255" s="7"/>
      <c r="AN255" s="7"/>
      <c r="AO255" s="7"/>
      <c r="AP255" s="7"/>
      <c r="AQ255" s="7">
        <f t="shared" si="41"/>
        <v>0</v>
      </c>
      <c r="AR255" s="3"/>
      <c r="AS255" s="8"/>
    </row>
    <row r="256" spans="1:45" ht="18.600000000000001" customHeight="1" x14ac:dyDescent="0.25">
      <c r="A256" s="152"/>
      <c r="B256" s="83"/>
      <c r="C256" s="24" t="s">
        <v>105</v>
      </c>
      <c r="D256" s="25"/>
      <c r="E256" s="4"/>
      <c r="F256" s="4"/>
      <c r="G256" s="4"/>
      <c r="H256" s="4"/>
      <c r="I256" s="4"/>
      <c r="J256" s="4"/>
      <c r="K256" s="4"/>
      <c r="L256" s="4"/>
      <c r="M256" s="4"/>
      <c r="N256" s="10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3"/>
      <c r="AI256" s="3"/>
      <c r="AJ256" s="7"/>
      <c r="AK256" s="4"/>
      <c r="AL256" s="4"/>
      <c r="AM256" s="7"/>
      <c r="AN256" s="7"/>
      <c r="AO256" s="7"/>
      <c r="AP256" s="7"/>
      <c r="AQ256" s="7">
        <f t="shared" si="41"/>
        <v>0</v>
      </c>
      <c r="AR256" s="3"/>
      <c r="AS256" s="8"/>
    </row>
    <row r="257" spans="1:45" ht="18.600000000000001" customHeight="1" x14ac:dyDescent="0.25">
      <c r="A257" s="152"/>
      <c r="B257" s="83"/>
      <c r="C257" s="167" t="s">
        <v>164</v>
      </c>
      <c r="D257" s="25"/>
      <c r="E257" s="4"/>
      <c r="F257" s="4"/>
      <c r="G257" s="4"/>
      <c r="H257" s="4"/>
      <c r="I257" s="4"/>
      <c r="J257" s="4"/>
      <c r="K257" s="4"/>
      <c r="L257" s="4"/>
      <c r="M257" s="4"/>
      <c r="N257" s="10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3"/>
      <c r="AI257" s="3"/>
      <c r="AJ257" s="7"/>
      <c r="AK257" s="4"/>
      <c r="AL257" s="4"/>
      <c r="AM257" s="7"/>
      <c r="AN257" s="7"/>
      <c r="AO257" s="7"/>
      <c r="AP257" s="7"/>
      <c r="AQ257" s="7">
        <f t="shared" si="41"/>
        <v>0</v>
      </c>
      <c r="AR257" s="3">
        <f t="shared" si="46"/>
        <v>68</v>
      </c>
      <c r="AS257" s="8">
        <f t="shared" si="38"/>
        <v>0</v>
      </c>
    </row>
    <row r="258" spans="1:45" ht="18.600000000000001" customHeight="1" x14ac:dyDescent="0.25">
      <c r="A258" s="152"/>
      <c r="B258" s="83"/>
      <c r="C258" s="167" t="s">
        <v>165</v>
      </c>
      <c r="D258" s="25"/>
      <c r="E258" s="4"/>
      <c r="F258" s="4"/>
      <c r="G258" s="4"/>
      <c r="H258" s="4"/>
      <c r="I258" s="4"/>
      <c r="J258" s="4"/>
      <c r="K258" s="4"/>
      <c r="L258" s="4"/>
      <c r="M258" s="4"/>
      <c r="N258" s="10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3"/>
      <c r="AI258" s="3"/>
      <c r="AJ258" s="7"/>
      <c r="AK258" s="4"/>
      <c r="AL258" s="4"/>
      <c r="AM258" s="7"/>
      <c r="AN258" s="7"/>
      <c r="AO258" s="7"/>
      <c r="AP258" s="7"/>
      <c r="AQ258" s="7">
        <f t="shared" si="41"/>
        <v>0</v>
      </c>
      <c r="AR258" s="3">
        <f t="shared" si="46"/>
        <v>68</v>
      </c>
      <c r="AS258" s="8">
        <f t="shared" si="38"/>
        <v>0</v>
      </c>
    </row>
    <row r="259" spans="1:45" ht="27" customHeight="1" x14ac:dyDescent="0.25">
      <c r="A259" s="55"/>
      <c r="B259" s="56"/>
      <c r="C259" s="56"/>
      <c r="D259" s="56"/>
      <c r="E259" s="54"/>
      <c r="F259" s="54"/>
      <c r="G259" s="54"/>
      <c r="H259" s="54"/>
      <c r="I259" s="54"/>
      <c r="J259" s="54"/>
      <c r="K259" s="54"/>
      <c r="L259" s="54"/>
      <c r="M259" s="54"/>
      <c r="N259" s="173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5"/>
      <c r="AN259" s="55"/>
      <c r="AO259" s="55"/>
      <c r="AP259" s="55"/>
      <c r="AQ259" s="55"/>
      <c r="AR259" s="55"/>
      <c r="AS259" s="55"/>
    </row>
    <row r="260" spans="1:45" s="2" customFormat="1" ht="81.75" customHeight="1" x14ac:dyDescent="0.25">
      <c r="A260" s="120" t="s">
        <v>33</v>
      </c>
      <c r="B260" s="120"/>
      <c r="C260" s="120"/>
      <c r="D260" s="120"/>
      <c r="E260" s="84" t="s">
        <v>40</v>
      </c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6" t="s">
        <v>20</v>
      </c>
      <c r="AR260" s="118" t="s">
        <v>22</v>
      </c>
      <c r="AS260" s="119" t="s">
        <v>21</v>
      </c>
    </row>
    <row r="261" spans="1:45" s="2" customFormat="1" ht="21.75" customHeight="1" x14ac:dyDescent="0.25">
      <c r="A261" s="83" t="s">
        <v>0</v>
      </c>
      <c r="B261" s="83"/>
      <c r="C261" s="83"/>
      <c r="D261" s="23" t="s">
        <v>18</v>
      </c>
      <c r="E261" s="83" t="s">
        <v>1</v>
      </c>
      <c r="F261" s="83"/>
      <c r="G261" s="83"/>
      <c r="H261" s="83"/>
      <c r="I261" s="83" t="s">
        <v>2</v>
      </c>
      <c r="J261" s="83"/>
      <c r="K261" s="83"/>
      <c r="L261" s="83"/>
      <c r="M261" s="83" t="s">
        <v>3</v>
      </c>
      <c r="N261" s="83"/>
      <c r="O261" s="83"/>
      <c r="P261" s="83"/>
      <c r="Q261" s="83" t="s">
        <v>4</v>
      </c>
      <c r="R261" s="83"/>
      <c r="S261" s="83"/>
      <c r="T261" s="83"/>
      <c r="U261" s="83" t="s">
        <v>5</v>
      </c>
      <c r="V261" s="83"/>
      <c r="W261" s="83"/>
      <c r="X261" s="83" t="s">
        <v>6</v>
      </c>
      <c r="Y261" s="83"/>
      <c r="Z261" s="83"/>
      <c r="AA261" s="83"/>
      <c r="AB261" s="83" t="s">
        <v>7</v>
      </c>
      <c r="AC261" s="83"/>
      <c r="AD261" s="83"/>
      <c r="AE261" s="83" t="s">
        <v>8</v>
      </c>
      <c r="AF261" s="83"/>
      <c r="AG261" s="83"/>
      <c r="AH261" s="83"/>
      <c r="AI261" s="83"/>
      <c r="AJ261" s="83" t="s">
        <v>9</v>
      </c>
      <c r="AK261" s="83"/>
      <c r="AL261" s="83"/>
      <c r="AM261" s="83" t="s">
        <v>10</v>
      </c>
      <c r="AN261" s="83"/>
      <c r="AO261" s="83"/>
      <c r="AP261" s="83"/>
      <c r="AQ261" s="86"/>
      <c r="AR261" s="118"/>
      <c r="AS261" s="119"/>
    </row>
    <row r="262" spans="1:45" s="6" customFormat="1" ht="11.25" customHeight="1" x14ac:dyDescent="0.2">
      <c r="A262" s="83"/>
      <c r="B262" s="83"/>
      <c r="C262" s="83"/>
      <c r="D262" s="23" t="s">
        <v>19</v>
      </c>
      <c r="E262" s="5">
        <v>1</v>
      </c>
      <c r="F262" s="5">
        <v>2</v>
      </c>
      <c r="G262" s="5">
        <v>3</v>
      </c>
      <c r="H262" s="5">
        <v>4</v>
      </c>
      <c r="I262" s="5">
        <v>5</v>
      </c>
      <c r="J262" s="5">
        <v>6</v>
      </c>
      <c r="K262" s="5">
        <v>7</v>
      </c>
      <c r="L262" s="5">
        <v>8</v>
      </c>
      <c r="M262" s="5">
        <v>9</v>
      </c>
      <c r="N262" s="5">
        <v>10</v>
      </c>
      <c r="O262" s="5">
        <v>11</v>
      </c>
      <c r="P262" s="5">
        <v>12</v>
      </c>
      <c r="Q262" s="5">
        <v>13</v>
      </c>
      <c r="R262" s="5">
        <v>14</v>
      </c>
      <c r="S262" s="5">
        <v>15</v>
      </c>
      <c r="T262" s="5">
        <v>16</v>
      </c>
      <c r="U262" s="5">
        <v>17</v>
      </c>
      <c r="V262" s="5">
        <v>18</v>
      </c>
      <c r="W262" s="5">
        <v>19</v>
      </c>
      <c r="X262" s="5">
        <v>20</v>
      </c>
      <c r="Y262" s="5">
        <v>21</v>
      </c>
      <c r="Z262" s="5">
        <v>22</v>
      </c>
      <c r="AA262" s="5">
        <v>23</v>
      </c>
      <c r="AB262" s="5">
        <v>24</v>
      </c>
      <c r="AC262" s="5">
        <v>25</v>
      </c>
      <c r="AD262" s="5">
        <v>26</v>
      </c>
      <c r="AE262" s="5">
        <v>27</v>
      </c>
      <c r="AF262" s="5">
        <v>28</v>
      </c>
      <c r="AG262" s="5">
        <v>29</v>
      </c>
      <c r="AH262" s="5">
        <v>30</v>
      </c>
      <c r="AI262" s="5">
        <v>31</v>
      </c>
      <c r="AJ262" s="5">
        <v>32</v>
      </c>
      <c r="AK262" s="5">
        <v>33</v>
      </c>
      <c r="AL262" s="5">
        <v>34</v>
      </c>
      <c r="AM262" s="5">
        <v>35</v>
      </c>
      <c r="AN262" s="5">
        <v>36</v>
      </c>
      <c r="AO262" s="5">
        <v>37</v>
      </c>
      <c r="AP262" s="5">
        <v>38</v>
      </c>
      <c r="AQ262" s="86"/>
      <c r="AR262" s="118"/>
      <c r="AS262" s="119"/>
    </row>
    <row r="263" spans="1:45" ht="20.399999999999999" customHeight="1" x14ac:dyDescent="0.25">
      <c r="A263" s="117" t="s">
        <v>25</v>
      </c>
      <c r="B263" s="80" t="s">
        <v>13</v>
      </c>
      <c r="C263" s="24" t="s">
        <v>106</v>
      </c>
      <c r="D263" s="25"/>
      <c r="E263" s="4"/>
      <c r="F263" s="161" t="s">
        <v>176</v>
      </c>
      <c r="G263" s="4"/>
      <c r="H263" s="4"/>
      <c r="I263" s="4"/>
      <c r="J263" s="4"/>
      <c r="K263" s="4"/>
      <c r="L263" s="4"/>
      <c r="M263" s="4"/>
      <c r="N263" s="10"/>
      <c r="O263" s="4"/>
      <c r="P263" s="4"/>
      <c r="Q263" s="161" t="s">
        <v>179</v>
      </c>
      <c r="R263" s="4"/>
      <c r="S263" s="4"/>
      <c r="T263" s="161" t="s">
        <v>178</v>
      </c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7"/>
      <c r="AN263" s="7"/>
      <c r="AO263" s="7"/>
      <c r="AP263" s="7"/>
      <c r="AQ263" s="7">
        <f>COUNTA(E263:AP263)</f>
        <v>3</v>
      </c>
      <c r="AR263" s="3">
        <f>34*4</f>
        <v>136</v>
      </c>
      <c r="AS263" s="8">
        <f t="shared" ref="AS263:AS322" si="47">AQ263/AR263</f>
        <v>2.2058823529411766E-2</v>
      </c>
    </row>
    <row r="264" spans="1:45" ht="20.399999999999999" customHeight="1" x14ac:dyDescent="0.25">
      <c r="A264" s="117"/>
      <c r="B264" s="81"/>
      <c r="C264" s="24" t="s">
        <v>107</v>
      </c>
      <c r="D264" s="25"/>
      <c r="E264" s="4"/>
      <c r="F264" s="161" t="s">
        <v>176</v>
      </c>
      <c r="G264" s="4"/>
      <c r="H264" s="4"/>
      <c r="I264" s="4"/>
      <c r="J264" s="4"/>
      <c r="K264" s="4"/>
      <c r="L264" s="4"/>
      <c r="M264" s="4"/>
      <c r="N264" s="10"/>
      <c r="O264" s="4"/>
      <c r="P264" s="4"/>
      <c r="Q264" s="161" t="s">
        <v>179</v>
      </c>
      <c r="R264" s="4"/>
      <c r="S264" s="4"/>
      <c r="T264" s="161" t="s">
        <v>178</v>
      </c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7"/>
      <c r="AN264" s="7"/>
      <c r="AO264" s="7"/>
      <c r="AP264" s="7"/>
      <c r="AQ264" s="7">
        <f t="shared" ref="AQ264:AQ322" si="48">COUNTA(E264:AP264)</f>
        <v>3</v>
      </c>
      <c r="AR264" s="3">
        <f t="shared" ref="AR264:AR266" si="49">34*4</f>
        <v>136</v>
      </c>
      <c r="AS264" s="8">
        <f t="shared" si="47"/>
        <v>2.2058823529411766E-2</v>
      </c>
    </row>
    <row r="265" spans="1:45" ht="20.399999999999999" customHeight="1" x14ac:dyDescent="0.25">
      <c r="A265" s="117"/>
      <c r="B265" s="81"/>
      <c r="C265" s="24" t="s">
        <v>108</v>
      </c>
      <c r="D265" s="25"/>
      <c r="E265" s="4"/>
      <c r="F265" s="161" t="s">
        <v>176</v>
      </c>
      <c r="G265" s="4"/>
      <c r="H265" s="4"/>
      <c r="I265" s="4"/>
      <c r="J265" s="4"/>
      <c r="K265" s="4"/>
      <c r="L265" s="4"/>
      <c r="M265" s="4"/>
      <c r="N265" s="10"/>
      <c r="O265" s="4"/>
      <c r="P265" s="4"/>
      <c r="Q265" s="161" t="s">
        <v>179</v>
      </c>
      <c r="R265" s="4"/>
      <c r="S265" s="4"/>
      <c r="T265" s="161" t="s">
        <v>178</v>
      </c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7"/>
      <c r="AN265" s="7"/>
      <c r="AO265" s="7"/>
      <c r="AP265" s="7"/>
      <c r="AQ265" s="7">
        <f t="shared" si="48"/>
        <v>3</v>
      </c>
      <c r="AR265" s="3"/>
      <c r="AS265" s="8"/>
    </row>
    <row r="266" spans="1:45" ht="20.399999999999999" customHeight="1" x14ac:dyDescent="0.25">
      <c r="A266" s="117"/>
      <c r="B266" s="82"/>
      <c r="C266" s="167" t="s">
        <v>177</v>
      </c>
      <c r="D266" s="25"/>
      <c r="E266" s="4"/>
      <c r="F266" s="161" t="s">
        <v>176</v>
      </c>
      <c r="G266" s="4"/>
      <c r="H266" s="4"/>
      <c r="I266" s="4"/>
      <c r="J266" s="4"/>
      <c r="K266" s="4"/>
      <c r="L266" s="4"/>
      <c r="M266" s="4"/>
      <c r="N266" s="10"/>
      <c r="O266" s="4"/>
      <c r="P266" s="4"/>
      <c r="Q266" s="161" t="s">
        <v>179</v>
      </c>
      <c r="R266" s="4"/>
      <c r="S266" s="4"/>
      <c r="T266" s="161" t="s">
        <v>178</v>
      </c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7"/>
      <c r="AN266" s="7"/>
      <c r="AO266" s="7"/>
      <c r="AP266" s="7"/>
      <c r="AQ266" s="7">
        <f t="shared" si="48"/>
        <v>3</v>
      </c>
      <c r="AR266" s="3">
        <f t="shared" si="49"/>
        <v>136</v>
      </c>
      <c r="AS266" s="8">
        <f t="shared" si="47"/>
        <v>2.2058823529411766E-2</v>
      </c>
    </row>
    <row r="267" spans="1:45" ht="20.399999999999999" customHeight="1" x14ac:dyDescent="0.25">
      <c r="A267" s="117"/>
      <c r="B267" s="80" t="s">
        <v>27</v>
      </c>
      <c r="C267" s="24" t="s">
        <v>106</v>
      </c>
      <c r="D267" s="25"/>
      <c r="E267" s="4"/>
      <c r="F267" s="4"/>
      <c r="G267" s="4"/>
      <c r="H267" s="4"/>
      <c r="I267" s="4"/>
      <c r="J267" s="4"/>
      <c r="K267" s="4"/>
      <c r="L267" s="4"/>
      <c r="M267" s="4"/>
      <c r="N267" s="10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7"/>
      <c r="AN267" s="7"/>
      <c r="AO267" s="7"/>
      <c r="AP267" s="7"/>
      <c r="AQ267" s="7">
        <f t="shared" si="48"/>
        <v>0</v>
      </c>
      <c r="AR267" s="3">
        <f>34*2</f>
        <v>68</v>
      </c>
      <c r="AS267" s="8">
        <f t="shared" si="47"/>
        <v>0</v>
      </c>
    </row>
    <row r="268" spans="1:45" ht="20.399999999999999" customHeight="1" x14ac:dyDescent="0.25">
      <c r="A268" s="117"/>
      <c r="B268" s="81"/>
      <c r="C268" s="24" t="s">
        <v>107</v>
      </c>
      <c r="D268" s="25"/>
      <c r="E268" s="4"/>
      <c r="F268" s="4"/>
      <c r="G268" s="4"/>
      <c r="H268" s="4"/>
      <c r="I268" s="4"/>
      <c r="J268" s="4"/>
      <c r="K268" s="4"/>
      <c r="L268" s="4"/>
      <c r="M268" s="4"/>
      <c r="N268" s="10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7"/>
      <c r="AN268" s="7"/>
      <c r="AO268" s="7"/>
      <c r="AP268" s="7"/>
      <c r="AQ268" s="7">
        <f t="shared" si="48"/>
        <v>0</v>
      </c>
      <c r="AR268" s="3"/>
      <c r="AS268" s="8"/>
    </row>
    <row r="269" spans="1:45" ht="20.399999999999999" customHeight="1" x14ac:dyDescent="0.25">
      <c r="A269" s="117"/>
      <c r="B269" s="81"/>
      <c r="C269" s="24" t="s">
        <v>108</v>
      </c>
      <c r="D269" s="22"/>
      <c r="E269" s="4"/>
      <c r="F269" s="4"/>
      <c r="G269" s="4"/>
      <c r="H269" s="4"/>
      <c r="I269" s="4"/>
      <c r="J269" s="4"/>
      <c r="K269" s="4"/>
      <c r="L269" s="4"/>
      <c r="M269" s="4"/>
      <c r="N269" s="10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7"/>
      <c r="AN269" s="7"/>
      <c r="AO269" s="7"/>
      <c r="AP269" s="7"/>
      <c r="AQ269" s="7">
        <f t="shared" si="48"/>
        <v>0</v>
      </c>
      <c r="AR269" s="3">
        <f t="shared" ref="AR269:AR270" si="50">34*2</f>
        <v>68</v>
      </c>
      <c r="AS269" s="8">
        <f t="shared" si="47"/>
        <v>0</v>
      </c>
    </row>
    <row r="270" spans="1:45" ht="20.399999999999999" customHeight="1" x14ac:dyDescent="0.25">
      <c r="A270" s="117"/>
      <c r="B270" s="82"/>
      <c r="C270" s="167" t="s">
        <v>177</v>
      </c>
      <c r="D270" s="25"/>
      <c r="E270" s="4"/>
      <c r="F270" s="4"/>
      <c r="G270" s="4"/>
      <c r="H270" s="4"/>
      <c r="I270" s="4"/>
      <c r="J270" s="4"/>
      <c r="K270" s="4"/>
      <c r="L270" s="4"/>
      <c r="M270" s="4"/>
      <c r="N270" s="10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7"/>
      <c r="AN270" s="7"/>
      <c r="AO270" s="7"/>
      <c r="AP270" s="7"/>
      <c r="AQ270" s="7">
        <f t="shared" si="48"/>
        <v>0</v>
      </c>
      <c r="AR270" s="3">
        <f t="shared" si="50"/>
        <v>68</v>
      </c>
      <c r="AS270" s="8">
        <f t="shared" si="47"/>
        <v>0</v>
      </c>
    </row>
    <row r="271" spans="1:45" ht="28.8" customHeight="1" x14ac:dyDescent="0.25">
      <c r="A271" s="117"/>
      <c r="B271" s="80" t="s">
        <v>12</v>
      </c>
      <c r="C271" s="24" t="s">
        <v>106</v>
      </c>
      <c r="D271" s="22"/>
      <c r="E271" s="4"/>
      <c r="F271" s="4"/>
      <c r="G271" s="159" t="s">
        <v>142</v>
      </c>
      <c r="H271" s="4"/>
      <c r="I271" s="4"/>
      <c r="J271" s="4"/>
      <c r="K271" s="159" t="s">
        <v>140</v>
      </c>
      <c r="L271" s="4"/>
      <c r="M271" s="4"/>
      <c r="N271" s="10"/>
      <c r="O271" s="4"/>
      <c r="P271" s="159" t="s">
        <v>160</v>
      </c>
      <c r="Q271" s="4"/>
      <c r="R271" s="4"/>
      <c r="S271" s="159" t="s">
        <v>144</v>
      </c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7"/>
      <c r="AN271" s="7"/>
      <c r="AO271" s="7"/>
      <c r="AP271" s="7"/>
      <c r="AQ271" s="7">
        <f t="shared" si="48"/>
        <v>4</v>
      </c>
      <c r="AR271" s="3">
        <f>34*3</f>
        <v>102</v>
      </c>
      <c r="AS271" s="8">
        <f t="shared" si="47"/>
        <v>3.9215686274509803E-2</v>
      </c>
    </row>
    <row r="272" spans="1:45" ht="35.4" customHeight="1" x14ac:dyDescent="0.25">
      <c r="A272" s="117"/>
      <c r="B272" s="81"/>
      <c r="C272" s="24" t="s">
        <v>107</v>
      </c>
      <c r="D272" s="22"/>
      <c r="E272" s="4"/>
      <c r="F272" s="4"/>
      <c r="G272" s="159" t="s">
        <v>142</v>
      </c>
      <c r="H272" s="4"/>
      <c r="I272" s="4"/>
      <c r="J272" s="4"/>
      <c r="K272" s="159" t="s">
        <v>140</v>
      </c>
      <c r="L272" s="4"/>
      <c r="M272" s="4"/>
      <c r="N272" s="10"/>
      <c r="O272" s="4"/>
      <c r="P272" s="159" t="s">
        <v>160</v>
      </c>
      <c r="Q272" s="4"/>
      <c r="R272" s="4"/>
      <c r="S272" s="159" t="s">
        <v>144</v>
      </c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7"/>
      <c r="AN272" s="7"/>
      <c r="AO272" s="7"/>
      <c r="AP272" s="7"/>
      <c r="AQ272" s="7">
        <f t="shared" si="48"/>
        <v>4</v>
      </c>
      <c r="AR272" s="3"/>
      <c r="AS272" s="8"/>
    </row>
    <row r="273" spans="1:45" ht="35.4" customHeight="1" x14ac:dyDescent="0.25">
      <c r="A273" s="117"/>
      <c r="B273" s="81"/>
      <c r="C273" s="24" t="s">
        <v>108</v>
      </c>
      <c r="D273" s="25"/>
      <c r="E273" s="4"/>
      <c r="F273" s="4"/>
      <c r="G273" s="159" t="s">
        <v>142</v>
      </c>
      <c r="H273" s="4"/>
      <c r="I273" s="4"/>
      <c r="J273" s="4"/>
      <c r="K273" s="159" t="s">
        <v>140</v>
      </c>
      <c r="L273" s="4"/>
      <c r="M273" s="4"/>
      <c r="N273" s="10"/>
      <c r="O273" s="4"/>
      <c r="P273" s="159" t="s">
        <v>160</v>
      </c>
      <c r="Q273" s="4"/>
      <c r="R273" s="4"/>
      <c r="S273" s="159" t="s">
        <v>144</v>
      </c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7"/>
      <c r="AN273" s="7"/>
      <c r="AO273" s="7"/>
      <c r="AP273" s="7"/>
      <c r="AQ273" s="7">
        <f t="shared" si="48"/>
        <v>4</v>
      </c>
      <c r="AR273" s="3">
        <f t="shared" ref="AR273:AR278" si="51">34*3</f>
        <v>102</v>
      </c>
      <c r="AS273" s="8">
        <f t="shared" si="47"/>
        <v>3.9215686274509803E-2</v>
      </c>
    </row>
    <row r="274" spans="1:45" ht="35.4" customHeight="1" x14ac:dyDescent="0.25">
      <c r="A274" s="117"/>
      <c r="B274" s="82"/>
      <c r="C274" s="167" t="s">
        <v>177</v>
      </c>
      <c r="D274" s="25"/>
      <c r="E274" s="4"/>
      <c r="F274" s="4"/>
      <c r="G274" s="159" t="s">
        <v>142</v>
      </c>
      <c r="H274" s="4"/>
      <c r="I274" s="4"/>
      <c r="J274" s="4"/>
      <c r="K274" s="159" t="s">
        <v>140</v>
      </c>
      <c r="L274" s="4"/>
      <c r="M274" s="4"/>
      <c r="N274" s="10"/>
      <c r="O274" s="4"/>
      <c r="P274" s="159" t="s">
        <v>160</v>
      </c>
      <c r="Q274" s="4"/>
      <c r="R274" s="4"/>
      <c r="S274" s="159" t="s">
        <v>144</v>
      </c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7"/>
      <c r="AJ274" s="7"/>
      <c r="AK274" s="4"/>
      <c r="AL274" s="4"/>
      <c r="AM274" s="7"/>
      <c r="AN274" s="7"/>
      <c r="AO274" s="7"/>
      <c r="AP274" s="7"/>
      <c r="AQ274" s="7">
        <f t="shared" si="48"/>
        <v>4</v>
      </c>
      <c r="AR274" s="3">
        <f t="shared" si="51"/>
        <v>102</v>
      </c>
      <c r="AS274" s="8">
        <f t="shared" si="47"/>
        <v>3.9215686274509803E-2</v>
      </c>
    </row>
    <row r="275" spans="1:45" ht="35.4" customHeight="1" x14ac:dyDescent="0.25">
      <c r="A275" s="117"/>
      <c r="B275" s="80" t="s">
        <v>100</v>
      </c>
      <c r="C275" s="24" t="s">
        <v>106</v>
      </c>
      <c r="D275" s="25"/>
      <c r="E275" s="4"/>
      <c r="F275" s="4"/>
      <c r="G275" s="4"/>
      <c r="H275" s="4"/>
      <c r="I275" s="4"/>
      <c r="J275" s="4"/>
      <c r="K275" s="4"/>
      <c r="L275" s="161" t="s">
        <v>149</v>
      </c>
      <c r="M275" s="4"/>
      <c r="N275" s="10"/>
      <c r="O275" s="4"/>
      <c r="P275" s="4"/>
      <c r="Q275" s="4"/>
      <c r="R275" s="4"/>
      <c r="S275" s="4"/>
      <c r="T275" s="161" t="s">
        <v>145</v>
      </c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7"/>
      <c r="AJ275" s="7"/>
      <c r="AK275" s="4"/>
      <c r="AL275" s="4"/>
      <c r="AM275" s="7"/>
      <c r="AN275" s="7"/>
      <c r="AO275" s="7"/>
      <c r="AP275" s="7"/>
      <c r="AQ275" s="7">
        <f t="shared" si="48"/>
        <v>2</v>
      </c>
      <c r="AR275" s="3">
        <f t="shared" si="51"/>
        <v>102</v>
      </c>
      <c r="AS275" s="8">
        <f t="shared" si="47"/>
        <v>1.9607843137254902E-2</v>
      </c>
    </row>
    <row r="276" spans="1:45" ht="35.4" customHeight="1" x14ac:dyDescent="0.25">
      <c r="A276" s="117"/>
      <c r="B276" s="81"/>
      <c r="C276" s="24" t="s">
        <v>107</v>
      </c>
      <c r="D276" s="25"/>
      <c r="E276" s="4"/>
      <c r="F276" s="4"/>
      <c r="G276" s="4"/>
      <c r="H276" s="4"/>
      <c r="I276" s="4"/>
      <c r="J276" s="4"/>
      <c r="K276" s="4"/>
      <c r="L276" s="161" t="s">
        <v>149</v>
      </c>
      <c r="M276" s="4"/>
      <c r="N276" s="10"/>
      <c r="O276" s="4"/>
      <c r="P276" s="4"/>
      <c r="Q276" s="4"/>
      <c r="R276" s="4"/>
      <c r="S276" s="4"/>
      <c r="T276" s="161" t="s">
        <v>145</v>
      </c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7"/>
      <c r="AJ276" s="7"/>
      <c r="AK276" s="4"/>
      <c r="AL276" s="4"/>
      <c r="AM276" s="7"/>
      <c r="AN276" s="7"/>
      <c r="AO276" s="7"/>
      <c r="AP276" s="7"/>
      <c r="AQ276" s="7">
        <f t="shared" si="48"/>
        <v>2</v>
      </c>
      <c r="AR276" s="3"/>
      <c r="AS276" s="8"/>
    </row>
    <row r="277" spans="1:45" ht="35.4" customHeight="1" x14ac:dyDescent="0.25">
      <c r="A277" s="117"/>
      <c r="B277" s="81"/>
      <c r="C277" s="24" t="s">
        <v>108</v>
      </c>
      <c r="D277" s="25"/>
      <c r="E277" s="4"/>
      <c r="F277" s="4"/>
      <c r="G277" s="4"/>
      <c r="H277" s="4"/>
      <c r="I277" s="4"/>
      <c r="J277" s="4"/>
      <c r="K277" s="4"/>
      <c r="L277" s="161" t="s">
        <v>149</v>
      </c>
      <c r="M277" s="4"/>
      <c r="N277" s="10"/>
      <c r="O277" s="4"/>
      <c r="P277" s="4"/>
      <c r="Q277" s="4"/>
      <c r="R277" s="4"/>
      <c r="S277" s="4"/>
      <c r="T277" s="161" t="s">
        <v>145</v>
      </c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7"/>
      <c r="AJ277" s="7"/>
      <c r="AK277" s="4"/>
      <c r="AL277" s="4"/>
      <c r="AM277" s="7"/>
      <c r="AN277" s="7"/>
      <c r="AO277" s="7"/>
      <c r="AP277" s="7"/>
      <c r="AQ277" s="7">
        <f t="shared" si="48"/>
        <v>2</v>
      </c>
      <c r="AR277" s="3">
        <f t="shared" si="51"/>
        <v>102</v>
      </c>
      <c r="AS277" s="8">
        <f t="shared" si="47"/>
        <v>1.9607843137254902E-2</v>
      </c>
    </row>
    <row r="278" spans="1:45" ht="35.4" customHeight="1" x14ac:dyDescent="0.25">
      <c r="A278" s="117"/>
      <c r="B278" s="82"/>
      <c r="C278" s="167" t="s">
        <v>177</v>
      </c>
      <c r="D278" s="25"/>
      <c r="E278" s="4"/>
      <c r="F278" s="4"/>
      <c r="G278" s="4"/>
      <c r="H278" s="4"/>
      <c r="I278" s="4"/>
      <c r="J278" s="4"/>
      <c r="K278" s="4"/>
      <c r="L278" s="161" t="s">
        <v>149</v>
      </c>
      <c r="M278" s="4"/>
      <c r="N278" s="10"/>
      <c r="O278" s="4"/>
      <c r="P278" s="4"/>
      <c r="Q278" s="4"/>
      <c r="R278" s="4"/>
      <c r="S278" s="4"/>
      <c r="T278" s="161" t="s">
        <v>145</v>
      </c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7"/>
      <c r="AJ278" s="7"/>
      <c r="AK278" s="4"/>
      <c r="AL278" s="4"/>
      <c r="AM278" s="7"/>
      <c r="AN278" s="7"/>
      <c r="AO278" s="7"/>
      <c r="AP278" s="7"/>
      <c r="AQ278" s="7">
        <f t="shared" si="48"/>
        <v>2</v>
      </c>
      <c r="AR278" s="3">
        <f t="shared" si="51"/>
        <v>102</v>
      </c>
      <c r="AS278" s="8">
        <f t="shared" si="47"/>
        <v>1.9607843137254902E-2</v>
      </c>
    </row>
    <row r="279" spans="1:45" ht="24" customHeight="1" x14ac:dyDescent="0.25">
      <c r="A279" s="117"/>
      <c r="B279" s="80" t="s">
        <v>101</v>
      </c>
      <c r="C279" s="24" t="s">
        <v>106</v>
      </c>
      <c r="D279" s="22"/>
      <c r="E279" s="4"/>
      <c r="F279" s="4"/>
      <c r="G279" s="4"/>
      <c r="H279" s="4"/>
      <c r="I279" s="4"/>
      <c r="J279" s="4"/>
      <c r="K279" s="4"/>
      <c r="L279" s="4"/>
      <c r="M279" s="4"/>
      <c r="N279" s="10"/>
      <c r="O279" s="4"/>
      <c r="P279" s="4"/>
      <c r="Q279" s="4"/>
      <c r="R279" s="4"/>
      <c r="S279" s="4"/>
      <c r="T279" s="161" t="s">
        <v>145</v>
      </c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7"/>
      <c r="AJ279" s="7"/>
      <c r="AK279" s="4"/>
      <c r="AL279" s="4"/>
      <c r="AM279" s="7"/>
      <c r="AN279" s="7"/>
      <c r="AO279" s="7"/>
      <c r="AP279" s="7"/>
      <c r="AQ279" s="7">
        <f t="shared" si="48"/>
        <v>1</v>
      </c>
      <c r="AR279" s="3">
        <f>34*2</f>
        <v>68</v>
      </c>
      <c r="AS279" s="8">
        <f t="shared" si="47"/>
        <v>1.4705882352941176E-2</v>
      </c>
    </row>
    <row r="280" spans="1:45" ht="24" customHeight="1" x14ac:dyDescent="0.25">
      <c r="A280" s="117"/>
      <c r="B280" s="81"/>
      <c r="C280" s="24" t="s">
        <v>107</v>
      </c>
      <c r="D280" s="22"/>
      <c r="E280" s="4"/>
      <c r="F280" s="4"/>
      <c r="G280" s="4"/>
      <c r="H280" s="4"/>
      <c r="I280" s="4"/>
      <c r="J280" s="4"/>
      <c r="K280" s="4"/>
      <c r="L280" s="4"/>
      <c r="M280" s="4"/>
      <c r="N280" s="10"/>
      <c r="O280" s="4"/>
      <c r="P280" s="4"/>
      <c r="Q280" s="4"/>
      <c r="R280" s="4"/>
      <c r="S280" s="4"/>
      <c r="T280" s="161" t="s">
        <v>181</v>
      </c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7"/>
      <c r="AJ280" s="7"/>
      <c r="AK280" s="4"/>
      <c r="AL280" s="4"/>
      <c r="AM280" s="7"/>
      <c r="AN280" s="7"/>
      <c r="AO280" s="7"/>
      <c r="AP280" s="7"/>
      <c r="AQ280" s="7">
        <f t="shared" si="48"/>
        <v>1</v>
      </c>
      <c r="AR280" s="3"/>
      <c r="AS280" s="8"/>
    </row>
    <row r="281" spans="1:45" ht="24" customHeight="1" x14ac:dyDescent="0.25">
      <c r="A281" s="117"/>
      <c r="B281" s="81"/>
      <c r="C281" s="24" t="s">
        <v>108</v>
      </c>
      <c r="D281" s="25"/>
      <c r="E281" s="4"/>
      <c r="F281" s="4"/>
      <c r="G281" s="4"/>
      <c r="H281" s="4"/>
      <c r="I281" s="4"/>
      <c r="J281" s="4"/>
      <c r="K281" s="4"/>
      <c r="L281" s="4"/>
      <c r="M281" s="4"/>
      <c r="N281" s="10"/>
      <c r="O281" s="4"/>
      <c r="P281" s="4"/>
      <c r="Q281" s="4"/>
      <c r="R281" s="4"/>
      <c r="S281" s="4"/>
      <c r="T281" s="161" t="s">
        <v>181</v>
      </c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7"/>
      <c r="AJ281" s="7"/>
      <c r="AK281" s="4"/>
      <c r="AL281" s="4"/>
      <c r="AM281" s="7"/>
      <c r="AN281" s="7"/>
      <c r="AO281" s="7"/>
      <c r="AP281" s="7"/>
      <c r="AQ281" s="7">
        <f t="shared" si="48"/>
        <v>1</v>
      </c>
      <c r="AR281" s="3">
        <f t="shared" ref="AR281:AR282" si="52">34*2</f>
        <v>68</v>
      </c>
      <c r="AS281" s="8">
        <f t="shared" si="47"/>
        <v>1.4705882352941176E-2</v>
      </c>
    </row>
    <row r="282" spans="1:45" ht="24" customHeight="1" x14ac:dyDescent="0.25">
      <c r="A282" s="117"/>
      <c r="B282" s="82"/>
      <c r="C282" s="167" t="s">
        <v>177</v>
      </c>
      <c r="D282" s="22"/>
      <c r="E282" s="4"/>
      <c r="F282" s="4"/>
      <c r="G282" s="4"/>
      <c r="H282" s="4"/>
      <c r="I282" s="4"/>
      <c r="J282" s="4"/>
      <c r="K282" s="4"/>
      <c r="L282" s="4"/>
      <c r="M282" s="4"/>
      <c r="N282" s="10"/>
      <c r="O282" s="4"/>
      <c r="P282" s="4"/>
      <c r="Q282" s="4"/>
      <c r="R282" s="4"/>
      <c r="S282" s="4"/>
      <c r="T282" s="161" t="s">
        <v>181</v>
      </c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7"/>
      <c r="AJ282" s="7"/>
      <c r="AK282" s="4"/>
      <c r="AL282" s="4"/>
      <c r="AM282" s="7"/>
      <c r="AN282" s="7"/>
      <c r="AO282" s="7"/>
      <c r="AP282" s="7"/>
      <c r="AQ282" s="7">
        <f t="shared" si="48"/>
        <v>1</v>
      </c>
      <c r="AR282" s="3">
        <f t="shared" si="52"/>
        <v>68</v>
      </c>
      <c r="AS282" s="8">
        <f t="shared" si="47"/>
        <v>1.4705882352941176E-2</v>
      </c>
    </row>
    <row r="283" spans="1:45" ht="24" customHeight="1" x14ac:dyDescent="0.25">
      <c r="A283" s="117"/>
      <c r="B283" s="80" t="s">
        <v>102</v>
      </c>
      <c r="C283" s="24" t="s">
        <v>106</v>
      </c>
      <c r="D283" s="22"/>
      <c r="E283" s="4"/>
      <c r="F283" s="4"/>
      <c r="G283" s="4"/>
      <c r="H283" s="4"/>
      <c r="I283" s="4"/>
      <c r="J283" s="4"/>
      <c r="K283" s="4"/>
      <c r="L283" s="4"/>
      <c r="M283" s="4"/>
      <c r="N283" s="10"/>
      <c r="O283" s="4"/>
      <c r="P283" s="4"/>
      <c r="Q283" s="4"/>
      <c r="R283" s="4"/>
      <c r="S283" s="161" t="s">
        <v>163</v>
      </c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7"/>
      <c r="AJ283" s="7"/>
      <c r="AK283" s="4"/>
      <c r="AL283" s="4"/>
      <c r="AM283" s="7"/>
      <c r="AN283" s="7"/>
      <c r="AO283" s="7"/>
      <c r="AP283" s="7"/>
      <c r="AQ283" s="7">
        <f t="shared" si="48"/>
        <v>1</v>
      </c>
      <c r="AR283" s="3">
        <f>34*1</f>
        <v>34</v>
      </c>
      <c r="AS283" s="8">
        <f t="shared" si="47"/>
        <v>2.9411764705882353E-2</v>
      </c>
    </row>
    <row r="284" spans="1:45" ht="24" customHeight="1" x14ac:dyDescent="0.25">
      <c r="A284" s="117"/>
      <c r="B284" s="81"/>
      <c r="C284" s="24" t="s">
        <v>107</v>
      </c>
      <c r="D284" s="22"/>
      <c r="E284" s="4"/>
      <c r="F284" s="4"/>
      <c r="G284" s="4"/>
      <c r="H284" s="4"/>
      <c r="I284" s="4"/>
      <c r="J284" s="4"/>
      <c r="K284" s="4"/>
      <c r="L284" s="4"/>
      <c r="M284" s="4"/>
      <c r="N284" s="10"/>
      <c r="O284" s="4"/>
      <c r="P284" s="4"/>
      <c r="Q284" s="4"/>
      <c r="R284" s="4"/>
      <c r="S284" s="161" t="s">
        <v>163</v>
      </c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7"/>
      <c r="AJ284" s="7"/>
      <c r="AK284" s="4"/>
      <c r="AL284" s="4"/>
      <c r="AM284" s="7"/>
      <c r="AN284" s="7"/>
      <c r="AO284" s="7"/>
      <c r="AP284" s="7"/>
      <c r="AQ284" s="7">
        <f t="shared" si="48"/>
        <v>1</v>
      </c>
      <c r="AR284" s="3"/>
      <c r="AS284" s="8"/>
    </row>
    <row r="285" spans="1:45" ht="27.6" customHeight="1" x14ac:dyDescent="0.25">
      <c r="A285" s="117"/>
      <c r="B285" s="81"/>
      <c r="C285" s="24" t="s">
        <v>108</v>
      </c>
      <c r="D285" s="25"/>
      <c r="E285" s="4"/>
      <c r="F285" s="4"/>
      <c r="G285" s="4"/>
      <c r="H285" s="4"/>
      <c r="I285" s="4"/>
      <c r="J285" s="4"/>
      <c r="K285" s="4"/>
      <c r="L285" s="4"/>
      <c r="M285" s="4"/>
      <c r="N285" s="10"/>
      <c r="O285" s="4"/>
      <c r="P285" s="4"/>
      <c r="Q285" s="4"/>
      <c r="R285" s="4"/>
      <c r="S285" s="161" t="s">
        <v>163</v>
      </c>
      <c r="T285" s="3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7"/>
      <c r="AJ285" s="7"/>
      <c r="AK285" s="4"/>
      <c r="AL285" s="4"/>
      <c r="AM285" s="7"/>
      <c r="AN285" s="7"/>
      <c r="AO285" s="7"/>
      <c r="AP285" s="7"/>
      <c r="AQ285" s="7">
        <f t="shared" si="48"/>
        <v>1</v>
      </c>
      <c r="AR285" s="3">
        <f t="shared" ref="AR285:AR290" si="53">34*1</f>
        <v>34</v>
      </c>
      <c r="AS285" s="8">
        <f t="shared" si="47"/>
        <v>2.9411764705882353E-2</v>
      </c>
    </row>
    <row r="286" spans="1:45" ht="22.8" customHeight="1" x14ac:dyDescent="0.25">
      <c r="A286" s="117"/>
      <c r="B286" s="82"/>
      <c r="C286" s="167" t="s">
        <v>177</v>
      </c>
      <c r="D286" s="22"/>
      <c r="E286" s="4"/>
      <c r="F286" s="4"/>
      <c r="G286" s="4"/>
      <c r="H286" s="4"/>
      <c r="I286" s="4"/>
      <c r="J286" s="4"/>
      <c r="K286" s="4"/>
      <c r="L286" s="4"/>
      <c r="M286" s="4"/>
      <c r="N286" s="10"/>
      <c r="O286" s="4"/>
      <c r="P286" s="4"/>
      <c r="Q286" s="4"/>
      <c r="R286" s="4"/>
      <c r="S286" s="161" t="s">
        <v>163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7"/>
      <c r="AJ286" s="7"/>
      <c r="AK286" s="4"/>
      <c r="AL286" s="4"/>
      <c r="AM286" s="7"/>
      <c r="AN286" s="7"/>
      <c r="AO286" s="7"/>
      <c r="AP286" s="7"/>
      <c r="AQ286" s="7">
        <f t="shared" si="48"/>
        <v>1</v>
      </c>
      <c r="AR286" s="3">
        <f t="shared" si="53"/>
        <v>34</v>
      </c>
      <c r="AS286" s="8">
        <f t="shared" si="47"/>
        <v>2.9411764705882353E-2</v>
      </c>
    </row>
    <row r="287" spans="1:45" ht="18" customHeight="1" x14ac:dyDescent="0.25">
      <c r="A287" s="117"/>
      <c r="B287" s="80" t="s">
        <v>35</v>
      </c>
      <c r="C287" s="24" t="s">
        <v>106</v>
      </c>
      <c r="D287" s="25"/>
      <c r="E287" s="4"/>
      <c r="F287" s="4"/>
      <c r="G287" s="4"/>
      <c r="H287" s="4"/>
      <c r="I287" s="4"/>
      <c r="J287" s="4"/>
      <c r="K287" s="4"/>
      <c r="L287" s="4"/>
      <c r="M287" s="4"/>
      <c r="N287" s="10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3"/>
      <c r="AH287" s="4"/>
      <c r="AI287" s="4"/>
      <c r="AJ287" s="7"/>
      <c r="AK287" s="4"/>
      <c r="AL287" s="4"/>
      <c r="AM287" s="7"/>
      <c r="AN287" s="7"/>
      <c r="AO287" s="7"/>
      <c r="AP287" s="7"/>
      <c r="AQ287" s="7">
        <f t="shared" si="48"/>
        <v>0</v>
      </c>
      <c r="AR287" s="3">
        <f t="shared" si="53"/>
        <v>34</v>
      </c>
      <c r="AS287" s="8">
        <f t="shared" si="47"/>
        <v>0</v>
      </c>
    </row>
    <row r="288" spans="1:45" ht="18" customHeight="1" x14ac:dyDescent="0.25">
      <c r="A288" s="117"/>
      <c r="B288" s="81"/>
      <c r="C288" s="24" t="s">
        <v>107</v>
      </c>
      <c r="D288" s="25"/>
      <c r="E288" s="4"/>
      <c r="F288" s="4"/>
      <c r="G288" s="4"/>
      <c r="H288" s="4"/>
      <c r="I288" s="4"/>
      <c r="J288" s="4"/>
      <c r="K288" s="4"/>
      <c r="L288" s="4"/>
      <c r="M288" s="4"/>
      <c r="N288" s="10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3"/>
      <c r="AH288" s="4"/>
      <c r="AI288" s="4"/>
      <c r="AJ288" s="7"/>
      <c r="AK288" s="4"/>
      <c r="AL288" s="4"/>
      <c r="AM288" s="7"/>
      <c r="AN288" s="7"/>
      <c r="AO288" s="7"/>
      <c r="AP288" s="7"/>
      <c r="AQ288" s="7">
        <f t="shared" si="48"/>
        <v>0</v>
      </c>
      <c r="AR288" s="3"/>
      <c r="AS288" s="8"/>
    </row>
    <row r="289" spans="1:45" ht="18" customHeight="1" x14ac:dyDescent="0.25">
      <c r="A289" s="117"/>
      <c r="B289" s="81"/>
      <c r="C289" s="24" t="s">
        <v>108</v>
      </c>
      <c r="D289" s="25"/>
      <c r="E289" s="4"/>
      <c r="F289" s="4"/>
      <c r="G289" s="4"/>
      <c r="H289" s="4"/>
      <c r="I289" s="4"/>
      <c r="J289" s="4"/>
      <c r="K289" s="4"/>
      <c r="L289" s="4"/>
      <c r="M289" s="4"/>
      <c r="N289" s="10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3"/>
      <c r="AK289" s="4"/>
      <c r="AL289" s="4"/>
      <c r="AM289" s="7"/>
      <c r="AN289" s="7"/>
      <c r="AO289" s="7"/>
      <c r="AP289" s="7"/>
      <c r="AQ289" s="7">
        <f t="shared" si="48"/>
        <v>0</v>
      </c>
      <c r="AR289" s="3">
        <f t="shared" si="53"/>
        <v>34</v>
      </c>
      <c r="AS289" s="8">
        <f t="shared" si="47"/>
        <v>0</v>
      </c>
    </row>
    <row r="290" spans="1:45" ht="18" customHeight="1" x14ac:dyDescent="0.25">
      <c r="A290" s="117"/>
      <c r="B290" s="81"/>
      <c r="C290" s="167" t="s">
        <v>177</v>
      </c>
      <c r="D290" s="22"/>
      <c r="E290" s="4"/>
      <c r="F290" s="4"/>
      <c r="G290" s="4"/>
      <c r="H290" s="4"/>
      <c r="I290" s="4"/>
      <c r="J290" s="4"/>
      <c r="K290" s="4"/>
      <c r="L290" s="4"/>
      <c r="M290" s="4"/>
      <c r="N290" s="10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7"/>
      <c r="AN290" s="7"/>
      <c r="AO290" s="7"/>
      <c r="AP290" s="7"/>
      <c r="AQ290" s="7">
        <f t="shared" si="48"/>
        <v>0</v>
      </c>
      <c r="AR290" s="3">
        <f t="shared" si="53"/>
        <v>34</v>
      </c>
      <c r="AS290" s="8">
        <f t="shared" si="47"/>
        <v>0</v>
      </c>
    </row>
    <row r="291" spans="1:45" ht="25.8" customHeight="1" x14ac:dyDescent="0.25">
      <c r="A291" s="117"/>
      <c r="B291" s="80" t="s">
        <v>28</v>
      </c>
      <c r="C291" s="24" t="s">
        <v>106</v>
      </c>
      <c r="D291" s="25"/>
      <c r="E291" s="4"/>
      <c r="F291" s="4"/>
      <c r="G291" s="4"/>
      <c r="H291" s="4"/>
      <c r="I291" s="4"/>
      <c r="J291" s="4"/>
      <c r="K291" s="4"/>
      <c r="L291" s="4"/>
      <c r="M291" s="4"/>
      <c r="N291" s="10"/>
      <c r="O291" s="175" t="s">
        <v>182</v>
      </c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3"/>
      <c r="AJ291" s="4"/>
      <c r="AK291" s="4"/>
      <c r="AL291" s="4"/>
      <c r="AM291" s="7"/>
      <c r="AN291" s="7"/>
      <c r="AO291" s="7"/>
      <c r="AP291" s="7"/>
      <c r="AQ291" s="7">
        <f t="shared" si="48"/>
        <v>1</v>
      </c>
      <c r="AR291" s="3">
        <f>34*3</f>
        <v>102</v>
      </c>
      <c r="AS291" s="8">
        <f t="shared" si="47"/>
        <v>9.8039215686274508E-3</v>
      </c>
    </row>
    <row r="292" spans="1:45" ht="25.8" customHeight="1" x14ac:dyDescent="0.25">
      <c r="A292" s="117"/>
      <c r="B292" s="81"/>
      <c r="C292" s="24" t="s">
        <v>107</v>
      </c>
      <c r="D292" s="25"/>
      <c r="E292" s="4"/>
      <c r="F292" s="4"/>
      <c r="G292" s="4"/>
      <c r="H292" s="4"/>
      <c r="I292" s="4"/>
      <c r="J292" s="4"/>
      <c r="K292" s="4"/>
      <c r="L292" s="4"/>
      <c r="M292" s="4"/>
      <c r="N292" s="10"/>
      <c r="O292" s="175" t="s">
        <v>182</v>
      </c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3"/>
      <c r="AJ292" s="4"/>
      <c r="AK292" s="4"/>
      <c r="AL292" s="4"/>
      <c r="AM292" s="7"/>
      <c r="AN292" s="7"/>
      <c r="AO292" s="7"/>
      <c r="AP292" s="7"/>
      <c r="AQ292" s="7">
        <f t="shared" si="48"/>
        <v>1</v>
      </c>
      <c r="AR292" s="3"/>
      <c r="AS292" s="8"/>
    </row>
    <row r="293" spans="1:45" ht="25.8" customHeight="1" x14ac:dyDescent="0.25">
      <c r="A293" s="117"/>
      <c r="B293" s="81"/>
      <c r="C293" s="24" t="s">
        <v>108</v>
      </c>
      <c r="D293" s="22"/>
      <c r="E293" s="4"/>
      <c r="F293" s="4"/>
      <c r="G293" s="4"/>
      <c r="H293" s="4"/>
      <c r="I293" s="4"/>
      <c r="J293" s="4"/>
      <c r="K293" s="4"/>
      <c r="L293" s="4"/>
      <c r="M293" s="4"/>
      <c r="N293" s="10"/>
      <c r="O293" s="175" t="s">
        <v>182</v>
      </c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3"/>
      <c r="AG293" s="3"/>
      <c r="AH293" s="4"/>
      <c r="AI293" s="4"/>
      <c r="AJ293" s="7"/>
      <c r="AK293" s="3"/>
      <c r="AL293" s="4"/>
      <c r="AM293" s="7"/>
      <c r="AN293" s="7"/>
      <c r="AO293" s="7"/>
      <c r="AP293" s="7"/>
      <c r="AQ293" s="7">
        <f t="shared" si="48"/>
        <v>1</v>
      </c>
      <c r="AR293" s="3">
        <f t="shared" ref="AR293:AR294" si="54">34*3</f>
        <v>102</v>
      </c>
      <c r="AS293" s="8">
        <f t="shared" si="47"/>
        <v>9.8039215686274508E-3</v>
      </c>
    </row>
    <row r="294" spans="1:45" ht="25.8" customHeight="1" x14ac:dyDescent="0.25">
      <c r="A294" s="117"/>
      <c r="B294" s="82"/>
      <c r="C294" s="167" t="s">
        <v>177</v>
      </c>
      <c r="D294" s="22"/>
      <c r="E294" s="4"/>
      <c r="F294" s="4"/>
      <c r="G294" s="4"/>
      <c r="H294" s="4"/>
      <c r="I294" s="4"/>
      <c r="J294" s="4"/>
      <c r="K294" s="4"/>
      <c r="L294" s="4"/>
      <c r="M294" s="4"/>
      <c r="N294" s="10"/>
      <c r="O294" s="175" t="s">
        <v>182</v>
      </c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3"/>
      <c r="AG294" s="4"/>
      <c r="AH294" s="7"/>
      <c r="AI294" s="7"/>
      <c r="AJ294" s="7"/>
      <c r="AK294" s="3"/>
      <c r="AL294" s="4"/>
      <c r="AM294" s="7"/>
      <c r="AN294" s="7"/>
      <c r="AO294" s="7"/>
      <c r="AP294" s="7"/>
      <c r="AQ294" s="7">
        <f t="shared" si="48"/>
        <v>1</v>
      </c>
      <c r="AR294" s="3">
        <f t="shared" si="54"/>
        <v>102</v>
      </c>
      <c r="AS294" s="8">
        <f t="shared" si="47"/>
        <v>9.8039215686274508E-3</v>
      </c>
    </row>
    <row r="295" spans="1:45" ht="25.8" customHeight="1" x14ac:dyDescent="0.25">
      <c r="A295" s="117"/>
      <c r="B295" s="80" t="s">
        <v>30</v>
      </c>
      <c r="C295" s="24" t="s">
        <v>106</v>
      </c>
      <c r="D295" s="25"/>
      <c r="E295" s="4"/>
      <c r="F295" s="4"/>
      <c r="G295" s="4"/>
      <c r="H295" s="4"/>
      <c r="I295" s="4"/>
      <c r="J295" s="4"/>
      <c r="K295" s="4"/>
      <c r="L295" s="4"/>
      <c r="M295" s="4"/>
      <c r="N295" s="10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3"/>
      <c r="AI295" s="3"/>
      <c r="AJ295" s="7"/>
      <c r="AK295" s="4"/>
      <c r="AL295" s="4"/>
      <c r="AM295" s="7"/>
      <c r="AN295" s="7"/>
      <c r="AO295" s="7"/>
      <c r="AP295" s="7"/>
      <c r="AQ295" s="7">
        <f t="shared" si="48"/>
        <v>0</v>
      </c>
      <c r="AR295" s="3">
        <f>34*2</f>
        <v>68</v>
      </c>
      <c r="AS295" s="8">
        <f t="shared" si="47"/>
        <v>0</v>
      </c>
    </row>
    <row r="296" spans="1:45" ht="25.8" customHeight="1" x14ac:dyDescent="0.25">
      <c r="A296" s="117"/>
      <c r="B296" s="81"/>
      <c r="C296" s="24" t="s">
        <v>107</v>
      </c>
      <c r="D296" s="25"/>
      <c r="E296" s="4"/>
      <c r="F296" s="4"/>
      <c r="G296" s="4"/>
      <c r="H296" s="4"/>
      <c r="I296" s="4"/>
      <c r="J296" s="4"/>
      <c r="K296" s="4"/>
      <c r="L296" s="4"/>
      <c r="M296" s="4"/>
      <c r="N296" s="10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3"/>
      <c r="AI296" s="3"/>
      <c r="AJ296" s="7"/>
      <c r="AK296" s="4"/>
      <c r="AL296" s="4"/>
      <c r="AM296" s="7"/>
      <c r="AN296" s="7"/>
      <c r="AO296" s="7"/>
      <c r="AP296" s="7"/>
      <c r="AQ296" s="7">
        <f t="shared" si="48"/>
        <v>0</v>
      </c>
      <c r="AR296" s="3"/>
      <c r="AS296" s="8"/>
    </row>
    <row r="297" spans="1:45" ht="25.8" customHeight="1" x14ac:dyDescent="0.25">
      <c r="A297" s="117"/>
      <c r="B297" s="81"/>
      <c r="C297" s="24" t="s">
        <v>108</v>
      </c>
      <c r="D297" s="25"/>
      <c r="E297" s="4"/>
      <c r="F297" s="4"/>
      <c r="G297" s="4"/>
      <c r="H297" s="4"/>
      <c r="I297" s="4"/>
      <c r="J297" s="4"/>
      <c r="K297" s="4"/>
      <c r="L297" s="4"/>
      <c r="M297" s="4"/>
      <c r="N297" s="10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3"/>
      <c r="AI297" s="3"/>
      <c r="AJ297" s="7"/>
      <c r="AK297" s="4"/>
      <c r="AL297" s="4"/>
      <c r="AM297" s="7"/>
      <c r="AN297" s="7"/>
      <c r="AO297" s="7"/>
      <c r="AP297" s="7"/>
      <c r="AQ297" s="7">
        <f t="shared" si="48"/>
        <v>0</v>
      </c>
      <c r="AR297" s="3">
        <f t="shared" ref="AR297:AR302" si="55">34*2</f>
        <v>68</v>
      </c>
      <c r="AS297" s="8">
        <f t="shared" si="47"/>
        <v>0</v>
      </c>
    </row>
    <row r="298" spans="1:45" ht="25.8" customHeight="1" x14ac:dyDescent="0.25">
      <c r="A298" s="117"/>
      <c r="B298" s="82"/>
      <c r="C298" s="167" t="s">
        <v>177</v>
      </c>
      <c r="D298" s="25"/>
      <c r="E298" s="4"/>
      <c r="F298" s="4"/>
      <c r="G298" s="4"/>
      <c r="H298" s="4"/>
      <c r="I298" s="4"/>
      <c r="J298" s="4"/>
      <c r="K298" s="4"/>
      <c r="L298" s="4"/>
      <c r="M298" s="4"/>
      <c r="N298" s="10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3"/>
      <c r="AI298" s="3"/>
      <c r="AJ298" s="7"/>
      <c r="AK298" s="4"/>
      <c r="AL298" s="4"/>
      <c r="AM298" s="7"/>
      <c r="AN298" s="7"/>
      <c r="AO298" s="7"/>
      <c r="AP298" s="7"/>
      <c r="AQ298" s="7">
        <f t="shared" si="48"/>
        <v>0</v>
      </c>
      <c r="AR298" s="3">
        <f t="shared" si="55"/>
        <v>68</v>
      </c>
      <c r="AS298" s="8">
        <f t="shared" si="47"/>
        <v>0</v>
      </c>
    </row>
    <row r="299" spans="1:45" ht="23.4" customHeight="1" x14ac:dyDescent="0.25">
      <c r="A299" s="117"/>
      <c r="B299" s="80" t="s">
        <v>34</v>
      </c>
      <c r="C299" s="24" t="s">
        <v>106</v>
      </c>
      <c r="D299" s="25"/>
      <c r="E299" s="4"/>
      <c r="F299" s="4"/>
      <c r="H299" s="4"/>
      <c r="I299" s="4"/>
      <c r="J299" s="176" t="s">
        <v>156</v>
      </c>
      <c r="K299" s="4"/>
      <c r="L299" s="4"/>
      <c r="M299" s="4"/>
      <c r="N299" s="10"/>
      <c r="O299" s="4"/>
      <c r="Q299" s="4"/>
      <c r="R299" s="176" t="s">
        <v>183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3"/>
      <c r="AI299" s="3"/>
      <c r="AJ299" s="7"/>
      <c r="AK299" s="4"/>
      <c r="AL299" s="4"/>
      <c r="AM299" s="7"/>
      <c r="AN299" s="7"/>
      <c r="AO299" s="7"/>
      <c r="AP299" s="7"/>
      <c r="AQ299" s="7">
        <f t="shared" si="48"/>
        <v>2</v>
      </c>
      <c r="AR299" s="3">
        <f t="shared" si="55"/>
        <v>68</v>
      </c>
      <c r="AS299" s="8">
        <f t="shared" si="47"/>
        <v>2.9411764705882353E-2</v>
      </c>
    </row>
    <row r="300" spans="1:45" ht="23.4" customHeight="1" x14ac:dyDescent="0.25">
      <c r="A300" s="117"/>
      <c r="B300" s="81"/>
      <c r="C300" s="24" t="s">
        <v>107</v>
      </c>
      <c r="D300" s="25"/>
      <c r="E300" s="4"/>
      <c r="F300" s="4"/>
      <c r="H300" s="4"/>
      <c r="I300" s="4"/>
      <c r="J300" s="176" t="s">
        <v>156</v>
      </c>
      <c r="K300" s="4"/>
      <c r="L300" s="4"/>
      <c r="M300" s="4"/>
      <c r="N300" s="10"/>
      <c r="O300" s="4"/>
      <c r="Q300" s="4"/>
      <c r="R300" s="176" t="s">
        <v>183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3"/>
      <c r="AI300" s="3"/>
      <c r="AJ300" s="7"/>
      <c r="AK300" s="4"/>
      <c r="AL300" s="4"/>
      <c r="AM300" s="7"/>
      <c r="AN300" s="7"/>
      <c r="AO300" s="7"/>
      <c r="AP300" s="7"/>
      <c r="AQ300" s="7">
        <f t="shared" si="48"/>
        <v>2</v>
      </c>
      <c r="AR300" s="3"/>
      <c r="AS300" s="8"/>
    </row>
    <row r="301" spans="1:45" ht="23.4" customHeight="1" x14ac:dyDescent="0.25">
      <c r="A301" s="117"/>
      <c r="B301" s="81"/>
      <c r="C301" s="24" t="s">
        <v>108</v>
      </c>
      <c r="D301" s="25"/>
      <c r="E301" s="4"/>
      <c r="F301" s="4"/>
      <c r="H301" s="4"/>
      <c r="I301" s="4"/>
      <c r="J301" s="176" t="s">
        <v>156</v>
      </c>
      <c r="K301" s="4"/>
      <c r="L301" s="4"/>
      <c r="M301" s="4"/>
      <c r="N301" s="10"/>
      <c r="O301" s="4"/>
      <c r="Q301" s="4"/>
      <c r="R301" s="176" t="s">
        <v>183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3"/>
      <c r="AI301" s="3"/>
      <c r="AJ301" s="7"/>
      <c r="AK301" s="4"/>
      <c r="AL301" s="4"/>
      <c r="AM301" s="7"/>
      <c r="AN301" s="7"/>
      <c r="AO301" s="7"/>
      <c r="AP301" s="7"/>
      <c r="AQ301" s="7">
        <f t="shared" si="48"/>
        <v>2</v>
      </c>
      <c r="AR301" s="3">
        <f t="shared" si="55"/>
        <v>68</v>
      </c>
      <c r="AS301" s="8">
        <f t="shared" si="47"/>
        <v>2.9411764705882353E-2</v>
      </c>
    </row>
    <row r="302" spans="1:45" ht="23.4" customHeight="1" x14ac:dyDescent="0.25">
      <c r="A302" s="117"/>
      <c r="B302" s="82"/>
      <c r="C302" s="167" t="s">
        <v>177</v>
      </c>
      <c r="D302" s="22"/>
      <c r="E302" s="4"/>
      <c r="F302" s="4"/>
      <c r="H302" s="4"/>
      <c r="I302" s="4"/>
      <c r="J302" s="176" t="s">
        <v>156</v>
      </c>
      <c r="K302" s="4"/>
      <c r="L302" s="4"/>
      <c r="M302" s="4"/>
      <c r="N302" s="10"/>
      <c r="O302" s="4"/>
      <c r="Q302" s="4"/>
      <c r="R302" s="176" t="s">
        <v>183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3"/>
      <c r="AI302" s="4"/>
      <c r="AJ302" s="4"/>
      <c r="AK302" s="4"/>
      <c r="AL302" s="4"/>
      <c r="AM302" s="7"/>
      <c r="AN302" s="7"/>
      <c r="AO302" s="7"/>
      <c r="AP302" s="7"/>
      <c r="AQ302" s="7">
        <f t="shared" si="48"/>
        <v>2</v>
      </c>
      <c r="AR302" s="3">
        <f t="shared" si="55"/>
        <v>68</v>
      </c>
      <c r="AS302" s="8">
        <f t="shared" si="47"/>
        <v>2.9411764705882353E-2</v>
      </c>
    </row>
    <row r="303" spans="1:45" ht="23.4" customHeight="1" x14ac:dyDescent="0.25">
      <c r="A303" s="117"/>
      <c r="B303" s="80" t="s">
        <v>29</v>
      </c>
      <c r="C303" s="24" t="s">
        <v>106</v>
      </c>
      <c r="D303" s="22"/>
      <c r="E303" s="4"/>
      <c r="F303" s="4"/>
      <c r="G303" s="161" t="s">
        <v>192</v>
      </c>
      <c r="H303" s="4"/>
      <c r="I303" s="4"/>
      <c r="J303" s="4"/>
      <c r="K303" s="4"/>
      <c r="L303" s="4"/>
      <c r="M303" s="4"/>
      <c r="N303" s="10"/>
      <c r="O303" s="4"/>
      <c r="P303" s="161" t="s">
        <v>193</v>
      </c>
      <c r="Q303" s="4"/>
      <c r="R303" s="4"/>
      <c r="S303" s="161" t="s">
        <v>162</v>
      </c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3"/>
      <c r="AI303" s="4"/>
      <c r="AJ303" s="4"/>
      <c r="AK303" s="4"/>
      <c r="AL303" s="4"/>
      <c r="AM303" s="7"/>
      <c r="AN303" s="7"/>
      <c r="AO303" s="7"/>
      <c r="AP303" s="7"/>
      <c r="AQ303" s="7">
        <f t="shared" si="48"/>
        <v>3</v>
      </c>
      <c r="AR303" s="3">
        <f>34*1</f>
        <v>34</v>
      </c>
      <c r="AS303" s="8">
        <f t="shared" si="47"/>
        <v>8.8235294117647065E-2</v>
      </c>
    </row>
    <row r="304" spans="1:45" ht="18" customHeight="1" x14ac:dyDescent="0.25">
      <c r="A304" s="117"/>
      <c r="B304" s="81"/>
      <c r="C304" s="24" t="s">
        <v>107</v>
      </c>
      <c r="D304" s="22"/>
      <c r="E304" s="4"/>
      <c r="F304" s="4"/>
      <c r="G304" s="161" t="s">
        <v>192</v>
      </c>
      <c r="H304" s="4"/>
      <c r="I304" s="4"/>
      <c r="J304" s="4"/>
      <c r="K304" s="4"/>
      <c r="L304" s="4"/>
      <c r="M304" s="4"/>
      <c r="N304" s="10"/>
      <c r="O304" s="4"/>
      <c r="P304" s="161" t="s">
        <v>193</v>
      </c>
      <c r="Q304" s="4"/>
      <c r="R304" s="4"/>
      <c r="S304" s="161" t="s">
        <v>162</v>
      </c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3"/>
      <c r="AI304" s="4"/>
      <c r="AJ304" s="4"/>
      <c r="AK304" s="4"/>
      <c r="AL304" s="4"/>
      <c r="AM304" s="7"/>
      <c r="AN304" s="7"/>
      <c r="AO304" s="7"/>
      <c r="AP304" s="7"/>
      <c r="AQ304" s="7">
        <f t="shared" si="48"/>
        <v>3</v>
      </c>
      <c r="AR304" s="3"/>
      <c r="AS304" s="8"/>
    </row>
    <row r="305" spans="1:45" ht="18" customHeight="1" x14ac:dyDescent="0.25">
      <c r="A305" s="117"/>
      <c r="B305" s="81"/>
      <c r="C305" s="24" t="s">
        <v>108</v>
      </c>
      <c r="D305" s="22"/>
      <c r="E305" s="4"/>
      <c r="F305" s="4"/>
      <c r="G305" s="161" t="s">
        <v>192</v>
      </c>
      <c r="H305" s="4"/>
      <c r="I305" s="4"/>
      <c r="J305" s="4"/>
      <c r="K305" s="4"/>
      <c r="L305" s="4"/>
      <c r="M305" s="4"/>
      <c r="N305" s="10"/>
      <c r="O305" s="4"/>
      <c r="P305" s="161" t="s">
        <v>193</v>
      </c>
      <c r="Q305" s="4"/>
      <c r="R305" s="4"/>
      <c r="S305" s="161" t="s">
        <v>162</v>
      </c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3"/>
      <c r="AI305" s="4"/>
      <c r="AJ305" s="4"/>
      <c r="AK305" s="4"/>
      <c r="AL305" s="4"/>
      <c r="AM305" s="7"/>
      <c r="AN305" s="7"/>
      <c r="AO305" s="7"/>
      <c r="AP305" s="7"/>
      <c r="AQ305" s="7">
        <f t="shared" si="48"/>
        <v>3</v>
      </c>
      <c r="AR305" s="3">
        <f t="shared" ref="AR305:AR314" si="56">34*1</f>
        <v>34</v>
      </c>
      <c r="AS305" s="8">
        <f t="shared" si="47"/>
        <v>8.8235294117647065E-2</v>
      </c>
    </row>
    <row r="306" spans="1:45" ht="18" customHeight="1" x14ac:dyDescent="0.25">
      <c r="A306" s="117"/>
      <c r="B306" s="82"/>
      <c r="C306" s="167" t="s">
        <v>177</v>
      </c>
      <c r="D306" s="22"/>
      <c r="E306" s="4"/>
      <c r="F306" s="4"/>
      <c r="G306" s="161" t="s">
        <v>192</v>
      </c>
      <c r="H306" s="4"/>
      <c r="I306" s="4"/>
      <c r="J306" s="4"/>
      <c r="K306" s="4"/>
      <c r="L306" s="4"/>
      <c r="M306" s="4"/>
      <c r="N306" s="10"/>
      <c r="O306" s="4"/>
      <c r="P306" s="161" t="s">
        <v>193</v>
      </c>
      <c r="Q306" s="4"/>
      <c r="R306" s="4"/>
      <c r="S306" s="161" t="s">
        <v>162</v>
      </c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3"/>
      <c r="AI306" s="4"/>
      <c r="AJ306" s="4"/>
      <c r="AK306" s="4"/>
      <c r="AL306" s="4"/>
      <c r="AM306" s="7"/>
      <c r="AN306" s="7"/>
      <c r="AO306" s="7"/>
      <c r="AP306" s="7"/>
      <c r="AQ306" s="7">
        <f t="shared" si="48"/>
        <v>3</v>
      </c>
      <c r="AR306" s="3">
        <f t="shared" si="56"/>
        <v>34</v>
      </c>
      <c r="AS306" s="8">
        <f t="shared" si="47"/>
        <v>8.8235294117647065E-2</v>
      </c>
    </row>
    <row r="307" spans="1:45" ht="18" customHeight="1" x14ac:dyDescent="0.25">
      <c r="A307" s="117"/>
      <c r="B307" s="83" t="s">
        <v>53</v>
      </c>
      <c r="C307" s="24" t="s">
        <v>106</v>
      </c>
      <c r="D307" s="22"/>
      <c r="E307" s="4"/>
      <c r="F307" s="4"/>
      <c r="G307" s="4"/>
      <c r="H307" s="4"/>
      <c r="I307" s="4"/>
      <c r="J307" s="4"/>
      <c r="K307" s="4"/>
      <c r="L307" s="4"/>
      <c r="M307" s="4"/>
      <c r="N307" s="10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3"/>
      <c r="AI307" s="4"/>
      <c r="AJ307" s="4"/>
      <c r="AK307" s="4"/>
      <c r="AL307" s="4"/>
      <c r="AM307" s="7"/>
      <c r="AN307" s="7"/>
      <c r="AO307" s="7"/>
      <c r="AP307" s="7"/>
      <c r="AQ307" s="7">
        <f t="shared" si="48"/>
        <v>0</v>
      </c>
      <c r="AR307" s="3">
        <f t="shared" si="56"/>
        <v>34</v>
      </c>
      <c r="AS307" s="8">
        <f t="shared" si="47"/>
        <v>0</v>
      </c>
    </row>
    <row r="308" spans="1:45" ht="18" customHeight="1" x14ac:dyDescent="0.25">
      <c r="A308" s="117"/>
      <c r="B308" s="83"/>
      <c r="C308" s="24" t="s">
        <v>107</v>
      </c>
      <c r="D308" s="22"/>
      <c r="E308" s="4"/>
      <c r="F308" s="4"/>
      <c r="G308" s="4"/>
      <c r="H308" s="4"/>
      <c r="I308" s="4"/>
      <c r="J308" s="4"/>
      <c r="K308" s="4"/>
      <c r="L308" s="4"/>
      <c r="M308" s="4"/>
      <c r="N308" s="10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3"/>
      <c r="AI308" s="4"/>
      <c r="AJ308" s="4"/>
      <c r="AK308" s="4"/>
      <c r="AL308" s="4"/>
      <c r="AM308" s="7"/>
      <c r="AN308" s="7"/>
      <c r="AO308" s="7"/>
      <c r="AP308" s="7"/>
      <c r="AQ308" s="7">
        <f t="shared" si="48"/>
        <v>0</v>
      </c>
      <c r="AR308" s="3"/>
      <c r="AS308" s="8"/>
    </row>
    <row r="309" spans="1:45" ht="18" customHeight="1" x14ac:dyDescent="0.25">
      <c r="A309" s="117"/>
      <c r="B309" s="83"/>
      <c r="C309" s="24" t="s">
        <v>108</v>
      </c>
      <c r="D309" s="22"/>
      <c r="E309" s="4"/>
      <c r="F309" s="4"/>
      <c r="G309" s="4"/>
      <c r="H309" s="4"/>
      <c r="I309" s="4"/>
      <c r="J309" s="4"/>
      <c r="K309" s="4"/>
      <c r="L309" s="4"/>
      <c r="M309" s="4"/>
      <c r="N309" s="10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3"/>
      <c r="AI309" s="4"/>
      <c r="AJ309" s="4"/>
      <c r="AK309" s="4"/>
      <c r="AL309" s="4"/>
      <c r="AM309" s="7"/>
      <c r="AN309" s="7"/>
      <c r="AO309" s="7"/>
      <c r="AP309" s="7"/>
      <c r="AQ309" s="7">
        <f t="shared" si="48"/>
        <v>0</v>
      </c>
      <c r="AR309" s="3">
        <f t="shared" si="56"/>
        <v>34</v>
      </c>
      <c r="AS309" s="8">
        <f t="shared" si="47"/>
        <v>0</v>
      </c>
    </row>
    <row r="310" spans="1:45" ht="18" customHeight="1" x14ac:dyDescent="0.25">
      <c r="A310" s="117"/>
      <c r="B310" s="83"/>
      <c r="C310" s="167" t="s">
        <v>177</v>
      </c>
      <c r="D310" s="22"/>
      <c r="E310" s="4"/>
      <c r="F310" s="4"/>
      <c r="G310" s="4"/>
      <c r="H310" s="4"/>
      <c r="I310" s="4"/>
      <c r="J310" s="4"/>
      <c r="K310" s="4"/>
      <c r="L310" s="4"/>
      <c r="M310" s="4"/>
      <c r="N310" s="10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3"/>
      <c r="AI310" s="4"/>
      <c r="AJ310" s="4"/>
      <c r="AK310" s="4"/>
      <c r="AL310" s="4"/>
      <c r="AM310" s="7"/>
      <c r="AN310" s="7"/>
      <c r="AO310" s="7"/>
      <c r="AP310" s="7"/>
      <c r="AQ310" s="7">
        <f t="shared" si="48"/>
        <v>0</v>
      </c>
      <c r="AR310" s="3">
        <f t="shared" si="56"/>
        <v>34</v>
      </c>
      <c r="AS310" s="8">
        <f t="shared" si="47"/>
        <v>0</v>
      </c>
    </row>
    <row r="311" spans="1:45" ht="18" customHeight="1" x14ac:dyDescent="0.25">
      <c r="A311" s="117"/>
      <c r="B311" s="83" t="s">
        <v>54</v>
      </c>
      <c r="C311" s="24" t="s">
        <v>106</v>
      </c>
      <c r="D311" s="22"/>
      <c r="E311" s="4"/>
      <c r="F311" s="4"/>
      <c r="G311" s="4"/>
      <c r="H311" s="4"/>
      <c r="I311" s="4"/>
      <c r="J311" s="4"/>
      <c r="K311" s="4"/>
      <c r="L311" s="4"/>
      <c r="M311" s="4"/>
      <c r="N311" s="10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3"/>
      <c r="AI311" s="4"/>
      <c r="AJ311" s="4"/>
      <c r="AK311" s="4"/>
      <c r="AL311" s="4"/>
      <c r="AM311" s="7"/>
      <c r="AN311" s="7"/>
      <c r="AO311" s="7"/>
      <c r="AP311" s="7"/>
      <c r="AQ311" s="7">
        <f t="shared" si="48"/>
        <v>0</v>
      </c>
      <c r="AR311" s="3">
        <f t="shared" si="56"/>
        <v>34</v>
      </c>
      <c r="AS311" s="8">
        <f t="shared" si="47"/>
        <v>0</v>
      </c>
    </row>
    <row r="312" spans="1:45" ht="18" customHeight="1" x14ac:dyDescent="0.25">
      <c r="A312" s="117"/>
      <c r="B312" s="83"/>
      <c r="C312" s="24" t="s">
        <v>107</v>
      </c>
      <c r="D312" s="22"/>
      <c r="E312" s="4"/>
      <c r="F312" s="4"/>
      <c r="G312" s="4"/>
      <c r="H312" s="4"/>
      <c r="I312" s="4"/>
      <c r="J312" s="4"/>
      <c r="K312" s="4"/>
      <c r="L312" s="4"/>
      <c r="M312" s="4"/>
      <c r="N312" s="10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3"/>
      <c r="AI312" s="4"/>
      <c r="AJ312" s="4"/>
      <c r="AK312" s="4"/>
      <c r="AL312" s="4"/>
      <c r="AM312" s="7"/>
      <c r="AN312" s="7"/>
      <c r="AO312" s="7"/>
      <c r="AP312" s="7"/>
      <c r="AQ312" s="7">
        <f t="shared" si="48"/>
        <v>0</v>
      </c>
      <c r="AR312" s="3"/>
      <c r="AS312" s="8"/>
    </row>
    <row r="313" spans="1:45" ht="18" customHeight="1" x14ac:dyDescent="0.25">
      <c r="A313" s="117"/>
      <c r="B313" s="83"/>
      <c r="C313" s="24" t="s">
        <v>108</v>
      </c>
      <c r="D313" s="22"/>
      <c r="E313" s="4"/>
      <c r="F313" s="4"/>
      <c r="G313" s="4"/>
      <c r="H313" s="4"/>
      <c r="I313" s="4"/>
      <c r="J313" s="4"/>
      <c r="K313" s="4"/>
      <c r="L313" s="4"/>
      <c r="M313" s="4"/>
      <c r="N313" s="10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3"/>
      <c r="AI313" s="4"/>
      <c r="AJ313" s="4"/>
      <c r="AK313" s="4"/>
      <c r="AL313" s="4"/>
      <c r="AM313" s="7"/>
      <c r="AN313" s="7"/>
      <c r="AO313" s="7"/>
      <c r="AP313" s="7"/>
      <c r="AQ313" s="7">
        <f t="shared" si="48"/>
        <v>0</v>
      </c>
      <c r="AR313" s="3">
        <f t="shared" si="56"/>
        <v>34</v>
      </c>
      <c r="AS313" s="8">
        <f t="shared" si="47"/>
        <v>0</v>
      </c>
    </row>
    <row r="314" spans="1:45" ht="18" customHeight="1" x14ac:dyDescent="0.25">
      <c r="A314" s="117"/>
      <c r="B314" s="83"/>
      <c r="C314" s="167" t="s">
        <v>177</v>
      </c>
      <c r="D314" s="22"/>
      <c r="E314" s="4"/>
      <c r="F314" s="4"/>
      <c r="G314" s="4"/>
      <c r="H314" s="4"/>
      <c r="I314" s="4"/>
      <c r="J314" s="4"/>
      <c r="K314" s="4"/>
      <c r="L314" s="4"/>
      <c r="M314" s="4"/>
      <c r="N314" s="10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3"/>
      <c r="AI314" s="4"/>
      <c r="AJ314" s="4"/>
      <c r="AK314" s="4"/>
      <c r="AL314" s="4"/>
      <c r="AM314" s="7"/>
      <c r="AN314" s="7"/>
      <c r="AO314" s="7"/>
      <c r="AP314" s="7"/>
      <c r="AQ314" s="7">
        <f t="shared" si="48"/>
        <v>0</v>
      </c>
      <c r="AR314" s="3">
        <f t="shared" si="56"/>
        <v>34</v>
      </c>
      <c r="AS314" s="8">
        <f t="shared" si="47"/>
        <v>0</v>
      </c>
    </row>
    <row r="315" spans="1:45" ht="18" customHeight="1" x14ac:dyDescent="0.25">
      <c r="A315" s="117"/>
      <c r="B315" s="83" t="s">
        <v>87</v>
      </c>
      <c r="C315" s="24" t="s">
        <v>106</v>
      </c>
      <c r="D315" s="22"/>
      <c r="E315" s="4"/>
      <c r="F315" s="4"/>
      <c r="G315" s="4"/>
      <c r="H315" s="4"/>
      <c r="I315" s="4"/>
      <c r="J315" s="4"/>
      <c r="K315" s="161" t="s">
        <v>168</v>
      </c>
      <c r="L315" s="4"/>
      <c r="M315" s="4"/>
      <c r="N315" s="10"/>
      <c r="O315" s="4"/>
      <c r="P315" s="4"/>
      <c r="Q315" s="161" t="s">
        <v>162</v>
      </c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3"/>
      <c r="AI315" s="4"/>
      <c r="AJ315" s="4"/>
      <c r="AK315" s="4"/>
      <c r="AL315" s="4"/>
      <c r="AM315" s="7"/>
      <c r="AN315" s="7"/>
      <c r="AO315" s="7"/>
      <c r="AP315" s="7"/>
      <c r="AQ315" s="7">
        <f t="shared" si="48"/>
        <v>2</v>
      </c>
      <c r="AR315" s="3">
        <f>34*2</f>
        <v>68</v>
      </c>
      <c r="AS315" s="8">
        <f t="shared" si="47"/>
        <v>2.9411764705882353E-2</v>
      </c>
    </row>
    <row r="316" spans="1:45" ht="18" customHeight="1" x14ac:dyDescent="0.25">
      <c r="A316" s="117"/>
      <c r="B316" s="83"/>
      <c r="C316" s="24" t="s">
        <v>107</v>
      </c>
      <c r="D316" s="22"/>
      <c r="E316" s="4"/>
      <c r="F316" s="4"/>
      <c r="G316" s="4"/>
      <c r="H316" s="4"/>
      <c r="I316" s="4"/>
      <c r="J316" s="4"/>
      <c r="K316" s="161" t="s">
        <v>168</v>
      </c>
      <c r="L316" s="4"/>
      <c r="M316" s="4"/>
      <c r="N316" s="10"/>
      <c r="O316" s="4"/>
      <c r="P316" s="4"/>
      <c r="Q316" s="161" t="s">
        <v>162</v>
      </c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3"/>
      <c r="AI316" s="4"/>
      <c r="AJ316" s="4"/>
      <c r="AK316" s="4"/>
      <c r="AL316" s="4"/>
      <c r="AM316" s="7"/>
      <c r="AN316" s="7"/>
      <c r="AO316" s="7"/>
      <c r="AP316" s="7"/>
      <c r="AQ316" s="7">
        <f t="shared" si="48"/>
        <v>2</v>
      </c>
      <c r="AR316" s="3"/>
      <c r="AS316" s="8"/>
    </row>
    <row r="317" spans="1:45" ht="18" customHeight="1" x14ac:dyDescent="0.25">
      <c r="A317" s="117"/>
      <c r="B317" s="83"/>
      <c r="C317" s="24" t="s">
        <v>108</v>
      </c>
      <c r="D317" s="22"/>
      <c r="E317" s="4"/>
      <c r="F317" s="4"/>
      <c r="G317" s="4"/>
      <c r="H317" s="4"/>
      <c r="I317" s="4"/>
      <c r="J317" s="4"/>
      <c r="K317" s="161" t="s">
        <v>168</v>
      </c>
      <c r="L317" s="4"/>
      <c r="M317" s="4"/>
      <c r="N317" s="10"/>
      <c r="O317" s="4"/>
      <c r="P317" s="4"/>
      <c r="Q317" s="161" t="s">
        <v>162</v>
      </c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3"/>
      <c r="AI317" s="4"/>
      <c r="AJ317" s="4"/>
      <c r="AK317" s="4"/>
      <c r="AL317" s="4"/>
      <c r="AM317" s="7"/>
      <c r="AN317" s="7"/>
      <c r="AO317" s="7"/>
      <c r="AP317" s="7"/>
      <c r="AQ317" s="7">
        <f t="shared" si="48"/>
        <v>2</v>
      </c>
      <c r="AR317" s="3">
        <f t="shared" ref="AR317:AR322" si="57">34*2</f>
        <v>68</v>
      </c>
      <c r="AS317" s="8">
        <f t="shared" si="47"/>
        <v>2.9411764705882353E-2</v>
      </c>
    </row>
    <row r="318" spans="1:45" ht="18" customHeight="1" x14ac:dyDescent="0.25">
      <c r="A318" s="117"/>
      <c r="B318" s="83"/>
      <c r="C318" s="167" t="s">
        <v>177</v>
      </c>
      <c r="D318" s="22"/>
      <c r="E318" s="4"/>
      <c r="F318" s="4"/>
      <c r="G318" s="4"/>
      <c r="H318" s="4"/>
      <c r="I318" s="4"/>
      <c r="J318" s="4"/>
      <c r="K318" s="161" t="s">
        <v>168</v>
      </c>
      <c r="L318" s="4"/>
      <c r="M318" s="4"/>
      <c r="N318" s="10"/>
      <c r="O318" s="4"/>
      <c r="P318" s="4"/>
      <c r="Q318" s="161" t="s">
        <v>162</v>
      </c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3"/>
      <c r="AI318" s="4"/>
      <c r="AJ318" s="4"/>
      <c r="AK318" s="4"/>
      <c r="AL318" s="4"/>
      <c r="AM318" s="7"/>
      <c r="AN318" s="7"/>
      <c r="AO318" s="7"/>
      <c r="AP318" s="7"/>
      <c r="AQ318" s="7">
        <f t="shared" si="48"/>
        <v>2</v>
      </c>
      <c r="AR318" s="3">
        <f t="shared" si="57"/>
        <v>68</v>
      </c>
      <c r="AS318" s="8">
        <f t="shared" si="47"/>
        <v>2.9411764705882353E-2</v>
      </c>
    </row>
    <row r="319" spans="1:45" ht="18" customHeight="1" x14ac:dyDescent="0.25">
      <c r="A319" s="117"/>
      <c r="B319" s="83" t="s">
        <v>74</v>
      </c>
      <c r="C319" s="24" t="s">
        <v>106</v>
      </c>
      <c r="D319" s="22"/>
      <c r="E319" s="4"/>
      <c r="F319" s="4"/>
      <c r="G319" s="4"/>
      <c r="H319" s="4"/>
      <c r="I319" s="4"/>
      <c r="J319" s="4"/>
      <c r="K319" s="4"/>
      <c r="L319" s="4"/>
      <c r="M319" s="4"/>
      <c r="N319" s="10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3"/>
      <c r="AI319" s="4"/>
      <c r="AJ319" s="4"/>
      <c r="AK319" s="4"/>
      <c r="AL319" s="4"/>
      <c r="AM319" s="7"/>
      <c r="AN319" s="7"/>
      <c r="AO319" s="7"/>
      <c r="AP319" s="7"/>
      <c r="AQ319" s="7">
        <f t="shared" si="48"/>
        <v>0</v>
      </c>
      <c r="AR319" s="3">
        <f t="shared" si="57"/>
        <v>68</v>
      </c>
      <c r="AS319" s="8">
        <f t="shared" si="47"/>
        <v>0</v>
      </c>
    </row>
    <row r="320" spans="1:45" ht="18" customHeight="1" x14ac:dyDescent="0.25">
      <c r="A320" s="117"/>
      <c r="B320" s="83"/>
      <c r="C320" s="24" t="s">
        <v>107</v>
      </c>
      <c r="D320" s="22"/>
      <c r="E320" s="4"/>
      <c r="F320" s="4"/>
      <c r="G320" s="4"/>
      <c r="H320" s="4"/>
      <c r="I320" s="4"/>
      <c r="J320" s="4"/>
      <c r="K320" s="4"/>
      <c r="L320" s="4"/>
      <c r="M320" s="4"/>
      <c r="N320" s="10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3"/>
      <c r="AI320" s="4"/>
      <c r="AJ320" s="4"/>
      <c r="AK320" s="4"/>
      <c r="AL320" s="4"/>
      <c r="AM320" s="7"/>
      <c r="AN320" s="7"/>
      <c r="AO320" s="7"/>
      <c r="AP320" s="7"/>
      <c r="AQ320" s="7">
        <f t="shared" si="48"/>
        <v>0</v>
      </c>
      <c r="AR320" s="3"/>
      <c r="AS320" s="8"/>
    </row>
    <row r="321" spans="1:45" ht="18" customHeight="1" x14ac:dyDescent="0.25">
      <c r="A321" s="117"/>
      <c r="B321" s="83"/>
      <c r="C321" s="24" t="s">
        <v>108</v>
      </c>
      <c r="D321" s="22"/>
      <c r="E321" s="4"/>
      <c r="F321" s="4"/>
      <c r="G321" s="4"/>
      <c r="H321" s="4"/>
      <c r="I321" s="4"/>
      <c r="J321" s="4"/>
      <c r="K321" s="4"/>
      <c r="L321" s="4"/>
      <c r="M321" s="4"/>
      <c r="N321" s="10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3"/>
      <c r="AI321" s="4"/>
      <c r="AJ321" s="4"/>
      <c r="AK321" s="4"/>
      <c r="AL321" s="4"/>
      <c r="AM321" s="7"/>
      <c r="AN321" s="7"/>
      <c r="AO321" s="7"/>
      <c r="AP321" s="7"/>
      <c r="AQ321" s="7">
        <f t="shared" si="48"/>
        <v>0</v>
      </c>
      <c r="AR321" s="3">
        <f t="shared" si="57"/>
        <v>68</v>
      </c>
      <c r="AS321" s="8">
        <f t="shared" si="47"/>
        <v>0</v>
      </c>
    </row>
    <row r="322" spans="1:45" ht="18" customHeight="1" x14ac:dyDescent="0.25">
      <c r="A322" s="117"/>
      <c r="B322" s="83"/>
      <c r="C322" s="167" t="s">
        <v>177</v>
      </c>
      <c r="D322" s="25"/>
      <c r="E322" s="4"/>
      <c r="F322" s="4"/>
      <c r="G322" s="4"/>
      <c r="H322" s="4"/>
      <c r="I322" s="4"/>
      <c r="J322" s="4"/>
      <c r="K322" s="4"/>
      <c r="L322" s="4"/>
      <c r="M322" s="4"/>
      <c r="N322" s="10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3"/>
      <c r="AJ322" s="7"/>
      <c r="AK322" s="4"/>
      <c r="AL322" s="4"/>
      <c r="AM322" s="7"/>
      <c r="AN322" s="7"/>
      <c r="AO322" s="7"/>
      <c r="AP322" s="7"/>
      <c r="AQ322" s="7">
        <f t="shared" si="48"/>
        <v>0</v>
      </c>
      <c r="AR322" s="3">
        <f t="shared" si="57"/>
        <v>68</v>
      </c>
      <c r="AS322" s="8">
        <f t="shared" si="47"/>
        <v>0</v>
      </c>
    </row>
    <row r="323" spans="1:45" ht="27" customHeight="1" x14ac:dyDescent="0.25">
      <c r="A323" s="55"/>
      <c r="B323" s="56"/>
      <c r="C323" s="56"/>
      <c r="D323" s="56"/>
      <c r="E323" s="54"/>
      <c r="F323" s="54"/>
      <c r="G323" s="54"/>
      <c r="H323" s="54"/>
      <c r="I323" s="54"/>
      <c r="J323" s="54"/>
      <c r="K323" s="54"/>
      <c r="L323" s="54"/>
      <c r="M323" s="54"/>
      <c r="N323" s="173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5"/>
      <c r="AN323" s="55"/>
      <c r="AO323" s="55"/>
      <c r="AP323" s="55"/>
      <c r="AQ323" s="55"/>
      <c r="AR323" s="55"/>
      <c r="AS323" s="55"/>
    </row>
    <row r="324" spans="1:45" s="2" customFormat="1" ht="81.75" customHeight="1" x14ac:dyDescent="0.25">
      <c r="A324" s="120" t="s">
        <v>36</v>
      </c>
      <c r="B324" s="120"/>
      <c r="C324" s="120"/>
      <c r="D324" s="120"/>
      <c r="E324" s="84" t="s">
        <v>40</v>
      </c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  <c r="AN324" s="84"/>
      <c r="AO324" s="84"/>
      <c r="AP324" s="84"/>
      <c r="AQ324" s="86" t="s">
        <v>20</v>
      </c>
      <c r="AR324" s="118" t="s">
        <v>22</v>
      </c>
      <c r="AS324" s="119" t="s">
        <v>21</v>
      </c>
    </row>
    <row r="325" spans="1:45" s="2" customFormat="1" ht="21.75" customHeight="1" x14ac:dyDescent="0.25">
      <c r="A325" s="83" t="s">
        <v>0</v>
      </c>
      <c r="B325" s="83"/>
      <c r="C325" s="83"/>
      <c r="D325" s="23" t="s">
        <v>18</v>
      </c>
      <c r="E325" s="83" t="s">
        <v>1</v>
      </c>
      <c r="F325" s="83"/>
      <c r="G325" s="83"/>
      <c r="H325" s="83"/>
      <c r="I325" s="83" t="s">
        <v>2</v>
      </c>
      <c r="J325" s="83"/>
      <c r="K325" s="83"/>
      <c r="L325" s="83"/>
      <c r="M325" s="83" t="s">
        <v>3</v>
      </c>
      <c r="N325" s="83"/>
      <c r="O325" s="83"/>
      <c r="P325" s="83"/>
      <c r="Q325" s="83" t="s">
        <v>4</v>
      </c>
      <c r="R325" s="83"/>
      <c r="S325" s="83"/>
      <c r="T325" s="83"/>
      <c r="U325" s="83" t="s">
        <v>5</v>
      </c>
      <c r="V325" s="83"/>
      <c r="W325" s="83"/>
      <c r="X325" s="83" t="s">
        <v>6</v>
      </c>
      <c r="Y325" s="83"/>
      <c r="Z325" s="83"/>
      <c r="AA325" s="83"/>
      <c r="AB325" s="83" t="s">
        <v>7</v>
      </c>
      <c r="AC325" s="83"/>
      <c r="AD325" s="83"/>
      <c r="AE325" s="83" t="s">
        <v>8</v>
      </c>
      <c r="AF325" s="83"/>
      <c r="AG325" s="83"/>
      <c r="AH325" s="83"/>
      <c r="AI325" s="83"/>
      <c r="AJ325" s="83" t="s">
        <v>9</v>
      </c>
      <c r="AK325" s="83"/>
      <c r="AL325" s="83"/>
      <c r="AM325" s="83" t="s">
        <v>10</v>
      </c>
      <c r="AN325" s="83"/>
      <c r="AO325" s="83"/>
      <c r="AP325" s="83"/>
      <c r="AQ325" s="86"/>
      <c r="AR325" s="118"/>
      <c r="AS325" s="119"/>
    </row>
    <row r="326" spans="1:45" s="6" customFormat="1" ht="11.4" customHeight="1" x14ac:dyDescent="0.2">
      <c r="A326" s="83"/>
      <c r="B326" s="83"/>
      <c r="C326" s="83"/>
      <c r="D326" s="23" t="s">
        <v>19</v>
      </c>
      <c r="E326" s="5">
        <v>1</v>
      </c>
      <c r="F326" s="5">
        <v>2</v>
      </c>
      <c r="G326" s="5">
        <v>3</v>
      </c>
      <c r="H326" s="5">
        <v>4</v>
      </c>
      <c r="I326" s="5">
        <v>5</v>
      </c>
      <c r="J326" s="5">
        <v>6</v>
      </c>
      <c r="K326" s="5">
        <v>7</v>
      </c>
      <c r="L326" s="5">
        <v>8</v>
      </c>
      <c r="M326" s="5">
        <v>9</v>
      </c>
      <c r="N326" s="5">
        <v>10</v>
      </c>
      <c r="O326" s="5">
        <v>11</v>
      </c>
      <c r="P326" s="5">
        <v>12</v>
      </c>
      <c r="Q326" s="5">
        <v>13</v>
      </c>
      <c r="R326" s="5">
        <v>14</v>
      </c>
      <c r="S326" s="5">
        <v>15</v>
      </c>
      <c r="T326" s="5">
        <v>16</v>
      </c>
      <c r="U326" s="5">
        <v>17</v>
      </c>
      <c r="V326" s="5">
        <v>18</v>
      </c>
      <c r="W326" s="5">
        <v>19</v>
      </c>
      <c r="X326" s="5">
        <v>20</v>
      </c>
      <c r="Y326" s="5">
        <v>21</v>
      </c>
      <c r="Z326" s="5">
        <v>22</v>
      </c>
      <c r="AA326" s="5">
        <v>23</v>
      </c>
      <c r="AB326" s="5">
        <v>24</v>
      </c>
      <c r="AC326" s="5">
        <v>25</v>
      </c>
      <c r="AD326" s="5">
        <v>26</v>
      </c>
      <c r="AE326" s="5">
        <v>27</v>
      </c>
      <c r="AF326" s="5">
        <v>28</v>
      </c>
      <c r="AG326" s="5">
        <v>29</v>
      </c>
      <c r="AH326" s="5">
        <v>30</v>
      </c>
      <c r="AI326" s="5">
        <v>31</v>
      </c>
      <c r="AJ326" s="5">
        <v>32</v>
      </c>
      <c r="AK326" s="5">
        <v>33</v>
      </c>
      <c r="AL326" s="5">
        <v>34</v>
      </c>
      <c r="AM326" s="5">
        <v>35</v>
      </c>
      <c r="AN326" s="5">
        <v>36</v>
      </c>
      <c r="AO326" s="5">
        <v>37</v>
      </c>
      <c r="AP326" s="5">
        <v>38</v>
      </c>
      <c r="AQ326" s="86"/>
      <c r="AR326" s="118"/>
      <c r="AS326" s="119"/>
    </row>
    <row r="327" spans="1:45" ht="21.6" customHeight="1" x14ac:dyDescent="0.25">
      <c r="A327" s="117" t="s">
        <v>25</v>
      </c>
      <c r="B327" s="80" t="s">
        <v>13</v>
      </c>
      <c r="C327" s="24" t="s">
        <v>110</v>
      </c>
      <c r="D327" s="25"/>
      <c r="E327" s="4"/>
      <c r="F327" s="175" t="s">
        <v>176</v>
      </c>
      <c r="G327" s="4"/>
      <c r="H327" s="4"/>
      <c r="I327" s="4"/>
      <c r="J327" s="161" t="s">
        <v>156</v>
      </c>
      <c r="K327" s="4"/>
      <c r="L327" s="161" t="s">
        <v>149</v>
      </c>
      <c r="M327" s="4"/>
      <c r="N327" s="10"/>
      <c r="O327" s="4"/>
      <c r="P327" s="4"/>
      <c r="Q327" s="161" t="s">
        <v>184</v>
      </c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7"/>
      <c r="AN327" s="7"/>
      <c r="AO327" s="7"/>
      <c r="AP327" s="7"/>
      <c r="AQ327" s="7">
        <f>COUNTA(E327:AP327)</f>
        <v>4</v>
      </c>
      <c r="AR327" s="3">
        <f>34*3</f>
        <v>102</v>
      </c>
      <c r="AS327" s="8">
        <f t="shared" ref="AS327:AS374" si="58">AQ327/AR327</f>
        <v>3.9215686274509803E-2</v>
      </c>
    </row>
    <row r="328" spans="1:45" ht="21.6" customHeight="1" x14ac:dyDescent="0.25">
      <c r="A328" s="117"/>
      <c r="B328" s="81"/>
      <c r="C328" s="24" t="s">
        <v>111</v>
      </c>
      <c r="D328" s="25"/>
      <c r="E328" s="4"/>
      <c r="F328" s="175" t="s">
        <v>176</v>
      </c>
      <c r="G328" s="4"/>
      <c r="H328" s="4"/>
      <c r="I328" s="4"/>
      <c r="J328" s="161" t="s">
        <v>156</v>
      </c>
      <c r="K328" s="4"/>
      <c r="L328" s="161" t="s">
        <v>149</v>
      </c>
      <c r="M328" s="4"/>
      <c r="N328" s="10"/>
      <c r="O328" s="4"/>
      <c r="P328" s="4"/>
      <c r="Q328" s="161" t="s">
        <v>184</v>
      </c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7"/>
      <c r="AN328" s="7"/>
      <c r="AO328" s="7"/>
      <c r="AP328" s="7"/>
      <c r="AQ328" s="7">
        <f t="shared" ref="AQ328:AQ374" si="59">COUNTA(E328:AP328)</f>
        <v>4</v>
      </c>
      <c r="AR328" s="3">
        <f t="shared" ref="AR328:AR329" si="60">34*3</f>
        <v>102</v>
      </c>
      <c r="AS328" s="8">
        <f t="shared" si="58"/>
        <v>3.9215686274509803E-2</v>
      </c>
    </row>
    <row r="329" spans="1:45" ht="21.6" customHeight="1" x14ac:dyDescent="0.25">
      <c r="A329" s="117"/>
      <c r="B329" s="82"/>
      <c r="C329" s="24" t="s">
        <v>112</v>
      </c>
      <c r="D329" s="25"/>
      <c r="E329" s="4"/>
      <c r="F329" s="175" t="s">
        <v>176</v>
      </c>
      <c r="G329" s="4"/>
      <c r="H329" s="4"/>
      <c r="I329" s="4"/>
      <c r="J329" s="161" t="s">
        <v>156</v>
      </c>
      <c r="K329" s="4"/>
      <c r="L329" s="161" t="s">
        <v>149</v>
      </c>
      <c r="M329" s="4"/>
      <c r="N329" s="10"/>
      <c r="O329" s="4"/>
      <c r="P329" s="4"/>
      <c r="Q329" s="161" t="s">
        <v>184</v>
      </c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7"/>
      <c r="AN329" s="7"/>
      <c r="AO329" s="7"/>
      <c r="AP329" s="7"/>
      <c r="AQ329" s="7">
        <f t="shared" si="59"/>
        <v>4</v>
      </c>
      <c r="AR329" s="3">
        <f t="shared" si="60"/>
        <v>102</v>
      </c>
      <c r="AS329" s="8">
        <f t="shared" si="58"/>
        <v>3.9215686274509803E-2</v>
      </c>
    </row>
    <row r="330" spans="1:45" ht="21.6" customHeight="1" x14ac:dyDescent="0.25">
      <c r="A330" s="117"/>
      <c r="B330" s="80" t="s">
        <v>27</v>
      </c>
      <c r="C330" s="24" t="s">
        <v>110</v>
      </c>
      <c r="D330" s="25"/>
      <c r="E330" s="4"/>
      <c r="F330" s="4"/>
      <c r="G330" s="4"/>
      <c r="H330" s="4"/>
      <c r="I330" s="4"/>
      <c r="J330" s="4"/>
      <c r="K330" s="4"/>
      <c r="L330" s="4"/>
      <c r="M330" s="4"/>
      <c r="N330" s="10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7"/>
      <c r="AN330" s="7"/>
      <c r="AO330" s="7"/>
      <c r="AP330" s="7"/>
      <c r="AQ330" s="7">
        <f t="shared" si="59"/>
        <v>0</v>
      </c>
      <c r="AR330" s="3">
        <f>34*2</f>
        <v>68</v>
      </c>
      <c r="AS330" s="8">
        <f t="shared" si="58"/>
        <v>0</v>
      </c>
    </row>
    <row r="331" spans="1:45" ht="21.6" customHeight="1" x14ac:dyDescent="0.25">
      <c r="A331" s="117"/>
      <c r="B331" s="81"/>
      <c r="C331" s="24" t="s">
        <v>111</v>
      </c>
      <c r="D331" s="22"/>
      <c r="E331" s="4"/>
      <c r="F331" s="4"/>
      <c r="G331" s="4"/>
      <c r="H331" s="4"/>
      <c r="I331" s="4"/>
      <c r="J331" s="4"/>
      <c r="K331" s="4"/>
      <c r="L331" s="4"/>
      <c r="M331" s="4"/>
      <c r="N331" s="10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7"/>
      <c r="AN331" s="7"/>
      <c r="AO331" s="7"/>
      <c r="AP331" s="7"/>
      <c r="AQ331" s="7">
        <f t="shared" si="59"/>
        <v>0</v>
      </c>
      <c r="AR331" s="3">
        <f t="shared" ref="AR331:AR332" si="61">34*2</f>
        <v>68</v>
      </c>
      <c r="AS331" s="8">
        <f t="shared" si="58"/>
        <v>0</v>
      </c>
    </row>
    <row r="332" spans="1:45" ht="21.6" customHeight="1" x14ac:dyDescent="0.25">
      <c r="A332" s="117"/>
      <c r="B332" s="82"/>
      <c r="C332" s="24" t="s">
        <v>112</v>
      </c>
      <c r="D332" s="25"/>
      <c r="E332" s="4"/>
      <c r="F332" s="4"/>
      <c r="G332" s="4"/>
      <c r="H332" s="4"/>
      <c r="I332" s="4"/>
      <c r="J332" s="4"/>
      <c r="K332" s="4"/>
      <c r="L332" s="4"/>
      <c r="M332" s="4"/>
      <c r="N332" s="10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7"/>
      <c r="AN332" s="7"/>
      <c r="AO332" s="7"/>
      <c r="AP332" s="7"/>
      <c r="AQ332" s="7">
        <f t="shared" si="59"/>
        <v>0</v>
      </c>
      <c r="AR332" s="3">
        <f t="shared" si="61"/>
        <v>68</v>
      </c>
      <c r="AS332" s="8">
        <f t="shared" si="58"/>
        <v>0</v>
      </c>
    </row>
    <row r="333" spans="1:45" ht="21.6" customHeight="1" x14ac:dyDescent="0.25">
      <c r="A333" s="117"/>
      <c r="B333" s="80" t="s">
        <v>12</v>
      </c>
      <c r="C333" s="24" t="s">
        <v>110</v>
      </c>
      <c r="D333" s="22"/>
      <c r="E333" s="4"/>
      <c r="F333" s="4"/>
      <c r="G333" s="175" t="s">
        <v>142</v>
      </c>
      <c r="H333" s="4"/>
      <c r="I333" s="4"/>
      <c r="J333" s="4"/>
      <c r="K333" s="161" t="s">
        <v>140</v>
      </c>
      <c r="L333" s="4"/>
      <c r="M333" s="4"/>
      <c r="N333" s="10"/>
      <c r="O333" s="4"/>
      <c r="P333" s="161" t="s">
        <v>160</v>
      </c>
      <c r="Q333" s="4"/>
      <c r="R333" s="4"/>
      <c r="S333" s="4"/>
      <c r="T333" s="161" t="s">
        <v>144</v>
      </c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7"/>
      <c r="AN333" s="7"/>
      <c r="AO333" s="7"/>
      <c r="AP333" s="7"/>
      <c r="AQ333" s="7">
        <f t="shared" si="59"/>
        <v>4</v>
      </c>
      <c r="AR333" s="3">
        <f t="shared" ref="AR333:AR338" si="62">34*3</f>
        <v>102</v>
      </c>
      <c r="AS333" s="8">
        <f t="shared" si="58"/>
        <v>3.9215686274509803E-2</v>
      </c>
    </row>
    <row r="334" spans="1:45" ht="21.6" customHeight="1" x14ac:dyDescent="0.25">
      <c r="A334" s="117"/>
      <c r="B334" s="81"/>
      <c r="C334" s="24" t="s">
        <v>111</v>
      </c>
      <c r="D334" s="25"/>
      <c r="E334" s="4"/>
      <c r="F334" s="4"/>
      <c r="G334" s="175" t="s">
        <v>142</v>
      </c>
      <c r="H334" s="4"/>
      <c r="J334" s="4"/>
      <c r="K334" s="161" t="s">
        <v>140</v>
      </c>
      <c r="L334" s="4"/>
      <c r="M334" s="4"/>
      <c r="N334" s="10"/>
      <c r="O334" s="4"/>
      <c r="P334" s="161" t="s">
        <v>160</v>
      </c>
      <c r="Q334" s="4"/>
      <c r="R334" s="4"/>
      <c r="S334" s="4"/>
      <c r="T334" s="161" t="s">
        <v>144</v>
      </c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7"/>
      <c r="AN334" s="7"/>
      <c r="AO334" s="7"/>
      <c r="AP334" s="7"/>
      <c r="AQ334" s="7">
        <f t="shared" si="59"/>
        <v>4</v>
      </c>
      <c r="AR334" s="3">
        <f t="shared" si="62"/>
        <v>102</v>
      </c>
      <c r="AS334" s="8">
        <f t="shared" si="58"/>
        <v>3.9215686274509803E-2</v>
      </c>
    </row>
    <row r="335" spans="1:45" ht="21.6" customHeight="1" x14ac:dyDescent="0.25">
      <c r="A335" s="117"/>
      <c r="B335" s="82"/>
      <c r="C335" s="24" t="s">
        <v>112</v>
      </c>
      <c r="D335" s="25"/>
      <c r="E335" s="4"/>
      <c r="F335" s="4"/>
      <c r="G335" s="175" t="s">
        <v>142</v>
      </c>
      <c r="H335" s="4"/>
      <c r="I335" s="4"/>
      <c r="J335" s="4"/>
      <c r="K335" s="161" t="s">
        <v>140</v>
      </c>
      <c r="L335" s="4"/>
      <c r="M335" s="4"/>
      <c r="N335" s="10"/>
      <c r="O335" s="4"/>
      <c r="P335" s="161" t="s">
        <v>160</v>
      </c>
      <c r="Q335" s="4"/>
      <c r="R335" s="4"/>
      <c r="S335" s="4"/>
      <c r="T335" s="161" t="s">
        <v>144</v>
      </c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7"/>
      <c r="AN335" s="7"/>
      <c r="AO335" s="7"/>
      <c r="AP335" s="7"/>
      <c r="AQ335" s="7">
        <f t="shared" si="59"/>
        <v>4</v>
      </c>
      <c r="AR335" s="3">
        <f t="shared" si="62"/>
        <v>102</v>
      </c>
      <c r="AS335" s="8">
        <f t="shared" si="58"/>
        <v>3.9215686274509803E-2</v>
      </c>
    </row>
    <row r="336" spans="1:45" ht="21.6" customHeight="1" x14ac:dyDescent="0.25">
      <c r="A336" s="117"/>
      <c r="B336" s="80" t="s">
        <v>100</v>
      </c>
      <c r="C336" s="24" t="s">
        <v>110</v>
      </c>
      <c r="D336" s="67"/>
      <c r="E336" s="4"/>
      <c r="F336" s="4"/>
      <c r="G336" s="4"/>
      <c r="H336" s="3"/>
      <c r="I336" s="3"/>
      <c r="J336" s="4"/>
      <c r="K336" s="4"/>
      <c r="L336" s="161" t="s">
        <v>148</v>
      </c>
      <c r="M336" s="4"/>
      <c r="N336" s="10"/>
      <c r="O336" s="4"/>
      <c r="P336" s="161" t="s">
        <v>185</v>
      </c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7"/>
      <c r="AN336" s="7"/>
      <c r="AO336" s="7"/>
      <c r="AP336" s="7"/>
      <c r="AQ336" s="7">
        <f t="shared" si="59"/>
        <v>2</v>
      </c>
      <c r="AR336" s="3">
        <f t="shared" si="62"/>
        <v>102</v>
      </c>
      <c r="AS336" s="8">
        <f t="shared" si="58"/>
        <v>1.9607843137254902E-2</v>
      </c>
    </row>
    <row r="337" spans="1:45" ht="21.6" customHeight="1" x14ac:dyDescent="0.25">
      <c r="A337" s="117"/>
      <c r="B337" s="81"/>
      <c r="C337" s="24" t="s">
        <v>111</v>
      </c>
      <c r="D337" s="25"/>
      <c r="E337" s="4"/>
      <c r="F337" s="4"/>
      <c r="G337" s="4"/>
      <c r="H337" s="4"/>
      <c r="I337" s="4"/>
      <c r="J337" s="4"/>
      <c r="K337" s="4"/>
      <c r="L337" s="161" t="s">
        <v>148</v>
      </c>
      <c r="M337" s="4"/>
      <c r="N337" s="10"/>
      <c r="O337" s="4"/>
      <c r="P337" s="161" t="s">
        <v>185</v>
      </c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7"/>
      <c r="AJ337" s="7"/>
      <c r="AK337" s="4"/>
      <c r="AL337" s="4"/>
      <c r="AM337" s="7"/>
      <c r="AN337" s="7"/>
      <c r="AO337" s="7"/>
      <c r="AP337" s="7"/>
      <c r="AQ337" s="7">
        <f t="shared" si="59"/>
        <v>2</v>
      </c>
      <c r="AR337" s="3">
        <f t="shared" si="62"/>
        <v>102</v>
      </c>
      <c r="AS337" s="8">
        <f t="shared" si="58"/>
        <v>1.9607843137254902E-2</v>
      </c>
    </row>
    <row r="338" spans="1:45" ht="21.6" customHeight="1" x14ac:dyDescent="0.25">
      <c r="A338" s="117"/>
      <c r="B338" s="82"/>
      <c r="C338" s="24" t="s">
        <v>112</v>
      </c>
      <c r="D338" s="25"/>
      <c r="E338" s="4"/>
      <c r="F338" s="4"/>
      <c r="G338" s="4"/>
      <c r="H338" s="4"/>
      <c r="I338" s="4"/>
      <c r="J338" s="4"/>
      <c r="K338" s="4"/>
      <c r="L338" s="161" t="s">
        <v>148</v>
      </c>
      <c r="M338" s="4"/>
      <c r="N338" s="10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7"/>
      <c r="AJ338" s="7"/>
      <c r="AK338" s="4"/>
      <c r="AL338" s="4"/>
      <c r="AM338" s="7"/>
      <c r="AN338" s="7"/>
      <c r="AO338" s="7"/>
      <c r="AP338" s="7"/>
      <c r="AQ338" s="7">
        <f t="shared" si="59"/>
        <v>1</v>
      </c>
      <c r="AR338" s="3">
        <f t="shared" si="62"/>
        <v>102</v>
      </c>
      <c r="AS338" s="8">
        <f t="shared" si="58"/>
        <v>9.8039215686274508E-3</v>
      </c>
    </row>
    <row r="339" spans="1:45" ht="21.6" customHeight="1" x14ac:dyDescent="0.25">
      <c r="A339" s="117"/>
      <c r="B339" s="80" t="s">
        <v>101</v>
      </c>
      <c r="C339" s="24" t="s">
        <v>110</v>
      </c>
      <c r="D339" s="25"/>
      <c r="E339" s="4"/>
      <c r="F339" s="4"/>
      <c r="G339" s="4"/>
      <c r="H339" s="4"/>
      <c r="I339" s="4"/>
      <c r="J339" s="161" t="s">
        <v>186</v>
      </c>
      <c r="K339" s="4"/>
      <c r="L339" s="4"/>
      <c r="M339" s="4"/>
      <c r="N339" s="10"/>
      <c r="O339" s="4"/>
      <c r="P339" s="4"/>
      <c r="Q339" s="161" t="s">
        <v>184</v>
      </c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7"/>
      <c r="AJ339" s="7"/>
      <c r="AK339" s="4"/>
      <c r="AL339" s="4"/>
      <c r="AM339" s="7"/>
      <c r="AN339" s="7"/>
      <c r="AO339" s="7"/>
      <c r="AP339" s="7"/>
      <c r="AQ339" s="7">
        <f t="shared" si="59"/>
        <v>2</v>
      </c>
      <c r="AR339" s="3">
        <f t="shared" ref="AR339:AR341" si="63">34*2</f>
        <v>68</v>
      </c>
      <c r="AS339" s="8">
        <f t="shared" si="58"/>
        <v>2.9411764705882353E-2</v>
      </c>
    </row>
    <row r="340" spans="1:45" ht="21.6" customHeight="1" x14ac:dyDescent="0.25">
      <c r="A340" s="117"/>
      <c r="B340" s="81"/>
      <c r="C340" s="24" t="s">
        <v>111</v>
      </c>
      <c r="D340" s="25"/>
      <c r="E340" s="4"/>
      <c r="F340" s="4"/>
      <c r="G340" s="4"/>
      <c r="H340" s="4"/>
      <c r="I340" s="4"/>
      <c r="J340" s="161" t="s">
        <v>186</v>
      </c>
      <c r="K340" s="4"/>
      <c r="L340" s="4"/>
      <c r="M340" s="4"/>
      <c r="N340" s="10"/>
      <c r="O340" s="4"/>
      <c r="P340" s="4"/>
      <c r="Q340" s="161" t="s">
        <v>184</v>
      </c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7"/>
      <c r="AJ340" s="7"/>
      <c r="AK340" s="4"/>
      <c r="AL340" s="4"/>
      <c r="AM340" s="7"/>
      <c r="AN340" s="7"/>
      <c r="AO340" s="7"/>
      <c r="AP340" s="7"/>
      <c r="AQ340" s="7">
        <f t="shared" si="59"/>
        <v>2</v>
      </c>
      <c r="AR340" s="3">
        <f t="shared" si="63"/>
        <v>68</v>
      </c>
      <c r="AS340" s="8">
        <f t="shared" si="58"/>
        <v>2.9411764705882353E-2</v>
      </c>
    </row>
    <row r="341" spans="1:45" ht="21.6" customHeight="1" x14ac:dyDescent="0.25">
      <c r="A341" s="117"/>
      <c r="B341" s="82"/>
      <c r="C341" s="24" t="s">
        <v>112</v>
      </c>
      <c r="D341" s="22"/>
      <c r="E341" s="4"/>
      <c r="F341" s="4"/>
      <c r="G341" s="4"/>
      <c r="H341" s="4"/>
      <c r="I341" s="4"/>
      <c r="J341" s="161" t="s">
        <v>186</v>
      </c>
      <c r="K341" s="4"/>
      <c r="L341" s="4"/>
      <c r="M341" s="4"/>
      <c r="N341" s="10"/>
      <c r="O341" s="4"/>
      <c r="P341" s="4"/>
      <c r="Q341" s="159" t="s">
        <v>184</v>
      </c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7"/>
      <c r="AJ341" s="7"/>
      <c r="AK341" s="4"/>
      <c r="AL341" s="4"/>
      <c r="AM341" s="7"/>
      <c r="AN341" s="7"/>
      <c r="AO341" s="7"/>
      <c r="AP341" s="7"/>
      <c r="AQ341" s="7">
        <f t="shared" si="59"/>
        <v>2</v>
      </c>
      <c r="AR341" s="3">
        <f t="shared" si="63"/>
        <v>68</v>
      </c>
      <c r="AS341" s="8">
        <f t="shared" si="58"/>
        <v>2.9411764705882353E-2</v>
      </c>
    </row>
    <row r="342" spans="1:45" ht="21.6" customHeight="1" x14ac:dyDescent="0.25">
      <c r="A342" s="117"/>
      <c r="B342" s="80" t="s">
        <v>102</v>
      </c>
      <c r="C342" s="24" t="s">
        <v>110</v>
      </c>
      <c r="D342" s="25"/>
      <c r="E342" s="4"/>
      <c r="F342" s="4"/>
      <c r="G342" s="4"/>
      <c r="H342" s="4"/>
      <c r="I342" s="4"/>
      <c r="J342" s="4"/>
      <c r="K342" s="4"/>
      <c r="L342" s="4"/>
      <c r="M342" s="4"/>
      <c r="N342" s="10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7"/>
      <c r="AJ342" s="7"/>
      <c r="AK342" s="4"/>
      <c r="AL342" s="4"/>
      <c r="AM342" s="7"/>
      <c r="AN342" s="7"/>
      <c r="AO342" s="7"/>
      <c r="AP342" s="7"/>
      <c r="AQ342" s="7">
        <f t="shared" si="59"/>
        <v>0</v>
      </c>
      <c r="AR342" s="3">
        <f>34*1</f>
        <v>34</v>
      </c>
      <c r="AS342" s="8">
        <f t="shared" si="58"/>
        <v>0</v>
      </c>
    </row>
    <row r="343" spans="1:45" ht="21.6" customHeight="1" x14ac:dyDescent="0.25">
      <c r="A343" s="117"/>
      <c r="B343" s="81"/>
      <c r="C343" s="24" t="s">
        <v>111</v>
      </c>
      <c r="D343" s="22"/>
      <c r="E343" s="4"/>
      <c r="F343" s="4"/>
      <c r="G343" s="4"/>
      <c r="H343" s="4"/>
      <c r="I343" s="4"/>
      <c r="J343" s="4"/>
      <c r="K343" s="4"/>
      <c r="L343" s="4"/>
      <c r="M343" s="4"/>
      <c r="N343" s="10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7"/>
      <c r="AJ343" s="7"/>
      <c r="AK343" s="4"/>
      <c r="AL343" s="4"/>
      <c r="AM343" s="7"/>
      <c r="AN343" s="7"/>
      <c r="AO343" s="7"/>
      <c r="AP343" s="7"/>
      <c r="AQ343" s="7">
        <f t="shared" si="59"/>
        <v>0</v>
      </c>
      <c r="AR343" s="3">
        <f t="shared" ref="AR343:AR347" si="64">34*1</f>
        <v>34</v>
      </c>
      <c r="AS343" s="8">
        <f t="shared" si="58"/>
        <v>0</v>
      </c>
    </row>
    <row r="344" spans="1:45" ht="21.6" customHeight="1" x14ac:dyDescent="0.25">
      <c r="A344" s="117"/>
      <c r="B344" s="82"/>
      <c r="C344" s="24" t="s">
        <v>112</v>
      </c>
      <c r="D344" s="22"/>
      <c r="E344" s="4"/>
      <c r="F344" s="4"/>
      <c r="G344" s="4"/>
      <c r="H344" s="4"/>
      <c r="I344" s="4"/>
      <c r="J344" s="4"/>
      <c r="K344" s="4"/>
      <c r="L344" s="4"/>
      <c r="M344" s="4"/>
      <c r="N344" s="10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7"/>
      <c r="AJ344" s="7"/>
      <c r="AK344" s="4"/>
      <c r="AL344" s="4"/>
      <c r="AM344" s="7"/>
      <c r="AN344" s="7"/>
      <c r="AO344" s="7"/>
      <c r="AP344" s="7"/>
      <c r="AQ344" s="7">
        <f t="shared" si="59"/>
        <v>0</v>
      </c>
      <c r="AR344" s="3">
        <f t="shared" si="64"/>
        <v>34</v>
      </c>
      <c r="AS344" s="8">
        <f t="shared" si="58"/>
        <v>0</v>
      </c>
    </row>
    <row r="345" spans="1:45" ht="21.6" customHeight="1" x14ac:dyDescent="0.25">
      <c r="A345" s="117"/>
      <c r="B345" s="80" t="s">
        <v>35</v>
      </c>
      <c r="C345" s="24" t="s">
        <v>110</v>
      </c>
      <c r="D345" s="25"/>
      <c r="E345" s="4"/>
      <c r="F345" s="4"/>
      <c r="G345" s="4"/>
      <c r="H345" s="4"/>
      <c r="I345" s="4"/>
      <c r="J345" s="4"/>
      <c r="K345" s="4"/>
      <c r="L345" s="4"/>
      <c r="M345" s="4"/>
      <c r="N345" s="10"/>
      <c r="O345" s="4"/>
      <c r="P345" s="4"/>
      <c r="Q345" s="4"/>
      <c r="R345" s="4"/>
      <c r="S345" s="4"/>
      <c r="T345" s="3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7"/>
      <c r="AJ345" s="7"/>
      <c r="AK345" s="4"/>
      <c r="AL345" s="4"/>
      <c r="AM345" s="7"/>
      <c r="AN345" s="7"/>
      <c r="AO345" s="7"/>
      <c r="AP345" s="7"/>
      <c r="AQ345" s="7">
        <f t="shared" si="59"/>
        <v>0</v>
      </c>
      <c r="AR345" s="3">
        <f t="shared" si="64"/>
        <v>34</v>
      </c>
      <c r="AS345" s="8">
        <f t="shared" si="58"/>
        <v>0</v>
      </c>
    </row>
    <row r="346" spans="1:45" ht="21.6" customHeight="1" x14ac:dyDescent="0.25">
      <c r="A346" s="117"/>
      <c r="B346" s="81"/>
      <c r="C346" s="24" t="s">
        <v>111</v>
      </c>
      <c r="D346" s="25"/>
      <c r="E346" s="4"/>
      <c r="F346" s="4"/>
      <c r="G346" s="4"/>
      <c r="H346" s="4"/>
      <c r="I346" s="4"/>
      <c r="J346" s="4"/>
      <c r="K346" s="4"/>
      <c r="L346" s="4"/>
      <c r="M346" s="4"/>
      <c r="N346" s="10"/>
      <c r="O346" s="4"/>
      <c r="P346" s="4"/>
      <c r="Q346" s="4"/>
      <c r="R346" s="4"/>
      <c r="T346" s="3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7"/>
      <c r="AJ346" s="7"/>
      <c r="AK346" s="4"/>
      <c r="AL346" s="4"/>
      <c r="AM346" s="7"/>
      <c r="AN346" s="7"/>
      <c r="AO346" s="7"/>
      <c r="AP346" s="7"/>
      <c r="AQ346" s="7">
        <f t="shared" si="59"/>
        <v>0</v>
      </c>
      <c r="AR346" s="3">
        <f t="shared" si="64"/>
        <v>34</v>
      </c>
      <c r="AS346" s="8">
        <f t="shared" si="58"/>
        <v>0</v>
      </c>
    </row>
    <row r="347" spans="1:45" ht="21.6" customHeight="1" x14ac:dyDescent="0.25">
      <c r="A347" s="117"/>
      <c r="B347" s="81"/>
      <c r="C347" s="24" t="s">
        <v>112</v>
      </c>
      <c r="D347" s="22"/>
      <c r="E347" s="4"/>
      <c r="F347" s="4"/>
      <c r="G347" s="4"/>
      <c r="H347" s="4"/>
      <c r="I347" s="4"/>
      <c r="J347" s="4"/>
      <c r="K347" s="4"/>
      <c r="L347" s="4"/>
      <c r="M347" s="4"/>
      <c r="N347" s="10"/>
      <c r="O347" s="4"/>
      <c r="P347" s="4"/>
      <c r="Q347" s="4"/>
      <c r="R347" s="4"/>
      <c r="S347" s="3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7"/>
      <c r="AJ347" s="7"/>
      <c r="AK347" s="4"/>
      <c r="AL347" s="4"/>
      <c r="AM347" s="7"/>
      <c r="AN347" s="7"/>
      <c r="AO347" s="7"/>
      <c r="AP347" s="7"/>
      <c r="AQ347" s="7">
        <f t="shared" si="59"/>
        <v>0</v>
      </c>
      <c r="AR347" s="3">
        <f t="shared" si="64"/>
        <v>34</v>
      </c>
      <c r="AS347" s="8">
        <f t="shared" si="58"/>
        <v>0</v>
      </c>
    </row>
    <row r="348" spans="1:45" ht="21.6" customHeight="1" x14ac:dyDescent="0.25">
      <c r="A348" s="117"/>
      <c r="B348" s="80" t="s">
        <v>28</v>
      </c>
      <c r="C348" s="24" t="s">
        <v>110</v>
      </c>
      <c r="D348" s="22"/>
      <c r="E348" s="4"/>
      <c r="F348" s="4"/>
      <c r="G348" s="4"/>
      <c r="H348" s="4"/>
      <c r="I348" s="4"/>
      <c r="J348" s="4"/>
      <c r="K348" s="4"/>
      <c r="L348" s="4"/>
      <c r="M348" s="4"/>
      <c r="N348" s="10"/>
      <c r="O348" s="4"/>
      <c r="P348" s="4"/>
      <c r="Q348" s="4"/>
      <c r="R348" s="161" t="s">
        <v>187</v>
      </c>
      <c r="S348" s="3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7"/>
      <c r="AJ348" s="7"/>
      <c r="AK348" s="4"/>
      <c r="AL348" s="4"/>
      <c r="AM348" s="7"/>
      <c r="AN348" s="7"/>
      <c r="AO348" s="7"/>
      <c r="AP348" s="7"/>
      <c r="AQ348" s="7">
        <f t="shared" si="59"/>
        <v>1</v>
      </c>
      <c r="AR348" s="3">
        <f t="shared" ref="AR348:AR350" si="65">34*3</f>
        <v>102</v>
      </c>
      <c r="AS348" s="8">
        <f t="shared" si="58"/>
        <v>9.8039215686274508E-3</v>
      </c>
    </row>
    <row r="349" spans="1:45" ht="21.6" customHeight="1" x14ac:dyDescent="0.25">
      <c r="A349" s="117"/>
      <c r="B349" s="81"/>
      <c r="C349" s="24" t="s">
        <v>111</v>
      </c>
      <c r="D349" s="22"/>
      <c r="E349" s="4"/>
      <c r="F349" s="4"/>
      <c r="G349" s="4"/>
      <c r="H349" s="4"/>
      <c r="I349" s="4"/>
      <c r="J349" s="4"/>
      <c r="K349" s="4"/>
      <c r="L349" s="4"/>
      <c r="M349" s="4"/>
      <c r="N349" s="10"/>
      <c r="O349" s="4"/>
      <c r="P349" s="4"/>
      <c r="Q349" s="4"/>
      <c r="R349" s="161" t="s">
        <v>187</v>
      </c>
      <c r="S349" s="3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7"/>
      <c r="AJ349" s="7"/>
      <c r="AK349" s="4"/>
      <c r="AL349" s="4"/>
      <c r="AM349" s="7"/>
      <c r="AN349" s="7"/>
      <c r="AO349" s="7"/>
      <c r="AP349" s="7"/>
      <c r="AQ349" s="7">
        <f t="shared" si="59"/>
        <v>1</v>
      </c>
      <c r="AR349" s="3">
        <f t="shared" si="65"/>
        <v>102</v>
      </c>
      <c r="AS349" s="8">
        <f t="shared" si="58"/>
        <v>9.8039215686274508E-3</v>
      </c>
    </row>
    <row r="350" spans="1:45" ht="21.6" customHeight="1" x14ac:dyDescent="0.25">
      <c r="A350" s="117"/>
      <c r="B350" s="82"/>
      <c r="C350" s="24" t="s">
        <v>112</v>
      </c>
      <c r="D350" s="22"/>
      <c r="E350" s="4"/>
      <c r="F350" s="4"/>
      <c r="G350" s="4"/>
      <c r="H350" s="4"/>
      <c r="I350" s="4"/>
      <c r="J350" s="4"/>
      <c r="K350" s="4"/>
      <c r="L350" s="4"/>
      <c r="M350" s="4"/>
      <c r="N350" s="10"/>
      <c r="O350" s="4"/>
      <c r="P350" s="4"/>
      <c r="Q350" s="4"/>
      <c r="R350" s="161" t="s">
        <v>187</v>
      </c>
      <c r="S350" s="3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7"/>
      <c r="AJ350" s="7"/>
      <c r="AK350" s="4"/>
      <c r="AL350" s="4"/>
      <c r="AM350" s="7"/>
      <c r="AN350" s="7"/>
      <c r="AO350" s="7"/>
      <c r="AP350" s="7"/>
      <c r="AQ350" s="7">
        <f t="shared" si="59"/>
        <v>1</v>
      </c>
      <c r="AR350" s="3">
        <f t="shared" si="65"/>
        <v>102</v>
      </c>
      <c r="AS350" s="8">
        <f t="shared" si="58"/>
        <v>9.8039215686274508E-3</v>
      </c>
    </row>
    <row r="351" spans="1:45" ht="21.6" customHeight="1" x14ac:dyDescent="0.25">
      <c r="A351" s="117"/>
      <c r="B351" s="80" t="s">
        <v>30</v>
      </c>
      <c r="C351" s="24" t="s">
        <v>110</v>
      </c>
      <c r="D351" s="22"/>
      <c r="E351" s="4"/>
      <c r="F351" s="4"/>
      <c r="G351" s="4"/>
      <c r="H351" s="4"/>
      <c r="I351" s="4"/>
      <c r="J351" s="4"/>
      <c r="K351" s="4"/>
      <c r="L351" s="4"/>
      <c r="M351" s="4"/>
      <c r="N351" s="10"/>
      <c r="O351" s="4"/>
      <c r="P351" s="4"/>
      <c r="Q351" s="4"/>
      <c r="R351" s="4"/>
      <c r="S351" s="3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7"/>
      <c r="AJ351" s="7"/>
      <c r="AK351" s="4"/>
      <c r="AL351" s="4"/>
      <c r="AM351" s="7"/>
      <c r="AN351" s="7"/>
      <c r="AO351" s="7"/>
      <c r="AP351" s="7"/>
      <c r="AQ351" s="7">
        <f t="shared" si="59"/>
        <v>0</v>
      </c>
      <c r="AR351" s="3">
        <f t="shared" ref="AR351:AR362" si="66">34*2</f>
        <v>68</v>
      </c>
      <c r="AS351" s="8">
        <f t="shared" si="58"/>
        <v>0</v>
      </c>
    </row>
    <row r="352" spans="1:45" ht="21.6" customHeight="1" x14ac:dyDescent="0.25">
      <c r="A352" s="117"/>
      <c r="B352" s="81"/>
      <c r="C352" s="24" t="s">
        <v>111</v>
      </c>
      <c r="D352" s="22"/>
      <c r="E352" s="4"/>
      <c r="F352" s="4"/>
      <c r="G352" s="4"/>
      <c r="H352" s="4"/>
      <c r="I352" s="4"/>
      <c r="J352" s="4"/>
      <c r="K352" s="4"/>
      <c r="L352" s="4"/>
      <c r="M352" s="4"/>
      <c r="N352" s="10"/>
      <c r="O352" s="4"/>
      <c r="P352" s="4"/>
      <c r="Q352" s="4"/>
      <c r="R352" s="4"/>
      <c r="S352" s="3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7"/>
      <c r="AJ352" s="7"/>
      <c r="AK352" s="4"/>
      <c r="AL352" s="4"/>
      <c r="AM352" s="7"/>
      <c r="AN352" s="7"/>
      <c r="AO352" s="7"/>
      <c r="AP352" s="7"/>
      <c r="AQ352" s="7">
        <f t="shared" si="59"/>
        <v>0</v>
      </c>
      <c r="AR352" s="3">
        <f t="shared" si="66"/>
        <v>68</v>
      </c>
      <c r="AS352" s="8">
        <f t="shared" si="58"/>
        <v>0</v>
      </c>
    </row>
    <row r="353" spans="1:45" ht="21.6" customHeight="1" x14ac:dyDescent="0.25">
      <c r="A353" s="117"/>
      <c r="B353" s="82"/>
      <c r="C353" s="24" t="s">
        <v>112</v>
      </c>
      <c r="D353" s="22"/>
      <c r="E353" s="4"/>
      <c r="F353" s="4"/>
      <c r="G353" s="4"/>
      <c r="H353" s="4"/>
      <c r="I353" s="4"/>
      <c r="J353" s="4"/>
      <c r="K353" s="4"/>
      <c r="L353" s="4"/>
      <c r="M353" s="4"/>
      <c r="N353" s="10"/>
      <c r="O353" s="4"/>
      <c r="P353" s="4"/>
      <c r="Q353" s="4"/>
      <c r="R353" s="4"/>
      <c r="S353" s="3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7"/>
      <c r="AJ353" s="7"/>
      <c r="AK353" s="4"/>
      <c r="AL353" s="4"/>
      <c r="AM353" s="7"/>
      <c r="AN353" s="7"/>
      <c r="AO353" s="7"/>
      <c r="AP353" s="7"/>
      <c r="AQ353" s="7">
        <f t="shared" si="59"/>
        <v>0</v>
      </c>
      <c r="AR353" s="3">
        <f t="shared" si="66"/>
        <v>68</v>
      </c>
      <c r="AS353" s="8">
        <f t="shared" si="58"/>
        <v>0</v>
      </c>
    </row>
    <row r="354" spans="1:45" ht="27.6" customHeight="1" x14ac:dyDescent="0.25">
      <c r="A354" s="117"/>
      <c r="B354" s="80" t="s">
        <v>34</v>
      </c>
      <c r="C354" s="24" t="s">
        <v>110</v>
      </c>
      <c r="D354" s="22"/>
      <c r="E354" s="4"/>
      <c r="F354" s="4"/>
      <c r="G354" s="4"/>
      <c r="H354" s="4"/>
      <c r="I354" s="4"/>
      <c r="J354" s="161" t="s">
        <v>188</v>
      </c>
      <c r="K354" s="4"/>
      <c r="L354" s="4"/>
      <c r="M354" s="4"/>
      <c r="N354" s="10"/>
      <c r="O354" s="4"/>
      <c r="P354" s="4"/>
      <c r="Q354" s="159" t="s">
        <v>189</v>
      </c>
      <c r="R354" s="4"/>
      <c r="S354" s="3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7"/>
      <c r="AJ354" s="7"/>
      <c r="AK354" s="4"/>
      <c r="AL354" s="4"/>
      <c r="AM354" s="7"/>
      <c r="AN354" s="7"/>
      <c r="AO354" s="7"/>
      <c r="AP354" s="7"/>
      <c r="AQ354" s="7">
        <f t="shared" si="59"/>
        <v>2</v>
      </c>
      <c r="AR354" s="3">
        <f t="shared" si="66"/>
        <v>68</v>
      </c>
      <c r="AS354" s="8">
        <f t="shared" si="58"/>
        <v>2.9411764705882353E-2</v>
      </c>
    </row>
    <row r="355" spans="1:45" ht="21.6" customHeight="1" x14ac:dyDescent="0.25">
      <c r="A355" s="117"/>
      <c r="B355" s="81"/>
      <c r="C355" s="24" t="s">
        <v>111</v>
      </c>
      <c r="D355" s="22"/>
      <c r="E355" s="4"/>
      <c r="F355" s="4"/>
      <c r="G355" s="4"/>
      <c r="H355" s="4"/>
      <c r="I355" s="4"/>
      <c r="J355" s="161" t="s">
        <v>188</v>
      </c>
      <c r="K355" s="4"/>
      <c r="L355" s="4"/>
      <c r="M355" s="4"/>
      <c r="N355" s="10"/>
      <c r="O355" s="4"/>
      <c r="P355" s="4"/>
      <c r="Q355" s="159" t="s">
        <v>189</v>
      </c>
      <c r="R355" s="4"/>
      <c r="S355" s="3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7"/>
      <c r="AJ355" s="7"/>
      <c r="AK355" s="4"/>
      <c r="AL355" s="4"/>
      <c r="AM355" s="7"/>
      <c r="AN355" s="7"/>
      <c r="AO355" s="7"/>
      <c r="AP355" s="7"/>
      <c r="AQ355" s="7">
        <f t="shared" si="59"/>
        <v>2</v>
      </c>
      <c r="AR355" s="3">
        <f t="shared" si="66"/>
        <v>68</v>
      </c>
      <c r="AS355" s="8">
        <f t="shared" si="58"/>
        <v>2.9411764705882353E-2</v>
      </c>
    </row>
    <row r="356" spans="1:45" ht="21.6" customHeight="1" x14ac:dyDescent="0.25">
      <c r="A356" s="117"/>
      <c r="B356" s="82"/>
      <c r="C356" s="24" t="s">
        <v>112</v>
      </c>
      <c r="D356" s="22"/>
      <c r="E356" s="4"/>
      <c r="F356" s="4"/>
      <c r="G356" s="4"/>
      <c r="H356" s="4"/>
      <c r="I356" s="4"/>
      <c r="J356" s="161" t="s">
        <v>188</v>
      </c>
      <c r="K356" s="4"/>
      <c r="L356" s="4"/>
      <c r="M356" s="4"/>
      <c r="N356" s="10"/>
      <c r="O356" s="4"/>
      <c r="P356" s="4"/>
      <c r="Q356" s="159" t="s">
        <v>189</v>
      </c>
      <c r="R356" s="4"/>
      <c r="S356" s="3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7"/>
      <c r="AJ356" s="7"/>
      <c r="AK356" s="4"/>
      <c r="AL356" s="4"/>
      <c r="AM356" s="7"/>
      <c r="AN356" s="7"/>
      <c r="AO356" s="7"/>
      <c r="AP356" s="7"/>
      <c r="AQ356" s="7">
        <f t="shared" si="59"/>
        <v>2</v>
      </c>
      <c r="AR356" s="3">
        <f t="shared" si="66"/>
        <v>68</v>
      </c>
      <c r="AS356" s="8">
        <f t="shared" si="58"/>
        <v>2.9411764705882353E-2</v>
      </c>
    </row>
    <row r="357" spans="1:45" ht="21.6" customHeight="1" x14ac:dyDescent="0.25">
      <c r="A357" s="117"/>
      <c r="B357" s="83" t="s">
        <v>37</v>
      </c>
      <c r="C357" s="24" t="s">
        <v>110</v>
      </c>
      <c r="D357" s="22"/>
      <c r="E357" s="4"/>
      <c r="F357" s="4"/>
      <c r="G357" s="4"/>
      <c r="H357" s="4"/>
      <c r="I357" s="4"/>
      <c r="J357" s="4"/>
      <c r="K357" s="4"/>
      <c r="L357" s="4"/>
      <c r="M357" s="4"/>
      <c r="N357" s="10"/>
      <c r="O357" s="4"/>
      <c r="P357" s="4"/>
      <c r="Q357" s="4"/>
      <c r="R357" s="4"/>
      <c r="S357" s="3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7"/>
      <c r="AJ357" s="7"/>
      <c r="AK357" s="4"/>
      <c r="AL357" s="4"/>
      <c r="AM357" s="7"/>
      <c r="AN357" s="7"/>
      <c r="AO357" s="7"/>
      <c r="AP357" s="7"/>
      <c r="AQ357" s="7">
        <f t="shared" si="59"/>
        <v>0</v>
      </c>
      <c r="AR357" s="3">
        <f t="shared" si="66"/>
        <v>68</v>
      </c>
      <c r="AS357" s="8">
        <f t="shared" si="58"/>
        <v>0</v>
      </c>
    </row>
    <row r="358" spans="1:45" ht="21.6" customHeight="1" x14ac:dyDescent="0.25">
      <c r="A358" s="117"/>
      <c r="B358" s="83"/>
      <c r="C358" s="24" t="s">
        <v>111</v>
      </c>
      <c r="D358" s="22"/>
      <c r="E358" s="4"/>
      <c r="F358" s="4"/>
      <c r="G358" s="4"/>
      <c r="H358" s="4"/>
      <c r="I358" s="4"/>
      <c r="J358" s="4"/>
      <c r="K358" s="4"/>
      <c r="L358" s="4"/>
      <c r="M358" s="4"/>
      <c r="N358" s="10"/>
      <c r="O358" s="4"/>
      <c r="P358" s="4"/>
      <c r="Q358" s="4"/>
      <c r="R358" s="4"/>
      <c r="S358" s="3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7"/>
      <c r="AJ358" s="7"/>
      <c r="AK358" s="4"/>
      <c r="AL358" s="4"/>
      <c r="AM358" s="7"/>
      <c r="AN358" s="7"/>
      <c r="AO358" s="7"/>
      <c r="AP358" s="7"/>
      <c r="AQ358" s="7">
        <f t="shared" si="59"/>
        <v>0</v>
      </c>
      <c r="AR358" s="3">
        <f t="shared" si="66"/>
        <v>68</v>
      </c>
      <c r="AS358" s="8">
        <f t="shared" si="58"/>
        <v>0</v>
      </c>
    </row>
    <row r="359" spans="1:45" ht="21.6" customHeight="1" x14ac:dyDescent="0.25">
      <c r="A359" s="117"/>
      <c r="B359" s="83"/>
      <c r="C359" s="24" t="s">
        <v>112</v>
      </c>
      <c r="D359" s="22"/>
      <c r="E359" s="4"/>
      <c r="F359" s="4"/>
      <c r="G359" s="4"/>
      <c r="H359" s="4"/>
      <c r="I359" s="4"/>
      <c r="J359" s="4"/>
      <c r="K359" s="4"/>
      <c r="M359" s="4"/>
      <c r="N359" s="10"/>
      <c r="O359" s="4"/>
      <c r="P359" s="4"/>
      <c r="Q359" s="4"/>
      <c r="R359" s="4"/>
      <c r="S359" s="3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7"/>
      <c r="AJ359" s="7"/>
      <c r="AK359" s="4"/>
      <c r="AL359" s="4"/>
      <c r="AM359" s="7"/>
      <c r="AN359" s="7"/>
      <c r="AO359" s="7"/>
      <c r="AP359" s="7"/>
      <c r="AQ359" s="7">
        <f t="shared" si="59"/>
        <v>0</v>
      </c>
      <c r="AR359" s="3">
        <f t="shared" si="66"/>
        <v>68</v>
      </c>
      <c r="AS359" s="8">
        <f t="shared" si="58"/>
        <v>0</v>
      </c>
    </row>
    <row r="360" spans="1:45" ht="21.6" customHeight="1" x14ac:dyDescent="0.25">
      <c r="A360" s="117"/>
      <c r="B360" s="83" t="s">
        <v>29</v>
      </c>
      <c r="C360" s="24" t="s">
        <v>110</v>
      </c>
      <c r="D360" s="22"/>
      <c r="E360" s="4"/>
      <c r="F360" s="4"/>
      <c r="G360" s="4"/>
      <c r="H360" s="4"/>
      <c r="I360" s="4"/>
      <c r="J360" s="4"/>
      <c r="K360" s="4"/>
      <c r="L360" s="161" t="s">
        <v>148</v>
      </c>
      <c r="M360" s="4"/>
      <c r="N360" s="10"/>
      <c r="O360" s="4"/>
      <c r="P360" s="161" t="s">
        <v>191</v>
      </c>
      <c r="Q360" s="4"/>
      <c r="R360" s="4"/>
      <c r="S360" s="3"/>
      <c r="T360" s="161" t="s">
        <v>151</v>
      </c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7"/>
      <c r="AJ360" s="7"/>
      <c r="AK360" s="4"/>
      <c r="AL360" s="4"/>
      <c r="AM360" s="7"/>
      <c r="AN360" s="7"/>
      <c r="AO360" s="7"/>
      <c r="AP360" s="7"/>
      <c r="AQ360" s="7">
        <f t="shared" si="59"/>
        <v>3</v>
      </c>
      <c r="AR360" s="3">
        <f t="shared" si="66"/>
        <v>68</v>
      </c>
      <c r="AS360" s="8">
        <f t="shared" si="58"/>
        <v>4.4117647058823532E-2</v>
      </c>
    </row>
    <row r="361" spans="1:45" ht="21.6" customHeight="1" x14ac:dyDescent="0.25">
      <c r="A361" s="117"/>
      <c r="B361" s="83"/>
      <c r="C361" s="24" t="s">
        <v>111</v>
      </c>
      <c r="D361" s="22"/>
      <c r="E361" s="4"/>
      <c r="F361" s="4"/>
      <c r="G361" s="4"/>
      <c r="H361" s="4"/>
      <c r="I361" s="4"/>
      <c r="J361" s="4"/>
      <c r="K361" s="4"/>
      <c r="L361" s="161" t="s">
        <v>148</v>
      </c>
      <c r="M361" s="4"/>
      <c r="N361" s="10"/>
      <c r="O361" s="4"/>
      <c r="P361" s="161" t="s">
        <v>191</v>
      </c>
      <c r="Q361" s="4"/>
      <c r="R361" s="4"/>
      <c r="S361" s="3"/>
      <c r="T361" s="161" t="s">
        <v>151</v>
      </c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7"/>
      <c r="AJ361" s="7"/>
      <c r="AK361" s="4"/>
      <c r="AL361" s="4"/>
      <c r="AM361" s="7"/>
      <c r="AN361" s="7"/>
      <c r="AO361" s="7"/>
      <c r="AP361" s="7"/>
      <c r="AQ361" s="7">
        <f t="shared" si="59"/>
        <v>3</v>
      </c>
      <c r="AR361" s="3">
        <f t="shared" si="66"/>
        <v>68</v>
      </c>
      <c r="AS361" s="8">
        <f t="shared" si="58"/>
        <v>4.4117647058823532E-2</v>
      </c>
    </row>
    <row r="362" spans="1:45" ht="21.6" customHeight="1" x14ac:dyDescent="0.25">
      <c r="A362" s="117"/>
      <c r="B362" s="83"/>
      <c r="C362" s="24" t="s">
        <v>112</v>
      </c>
      <c r="D362" s="22"/>
      <c r="E362" s="4"/>
      <c r="F362" s="4"/>
      <c r="G362" s="4"/>
      <c r="H362" s="4"/>
      <c r="I362" s="4"/>
      <c r="J362" s="4"/>
      <c r="K362" s="4"/>
      <c r="L362" s="161" t="s">
        <v>148</v>
      </c>
      <c r="M362" s="4"/>
      <c r="N362" s="10"/>
      <c r="O362" s="4"/>
      <c r="P362" s="161" t="s">
        <v>191</v>
      </c>
      <c r="Q362" s="4"/>
      <c r="R362" s="4"/>
      <c r="S362" s="3"/>
      <c r="T362" s="161" t="s">
        <v>151</v>
      </c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7"/>
      <c r="AJ362" s="7"/>
      <c r="AK362" s="4"/>
      <c r="AL362" s="4"/>
      <c r="AM362" s="7"/>
      <c r="AN362" s="7"/>
      <c r="AO362" s="7"/>
      <c r="AP362" s="7"/>
      <c r="AQ362" s="7">
        <f t="shared" si="59"/>
        <v>3</v>
      </c>
      <c r="AR362" s="3">
        <f t="shared" si="66"/>
        <v>68</v>
      </c>
      <c r="AS362" s="8">
        <f t="shared" si="58"/>
        <v>4.4117647058823532E-2</v>
      </c>
    </row>
    <row r="363" spans="1:45" ht="21.6" customHeight="1" x14ac:dyDescent="0.25">
      <c r="A363" s="117"/>
      <c r="B363" s="83" t="s">
        <v>54</v>
      </c>
      <c r="C363" s="24" t="s">
        <v>110</v>
      </c>
      <c r="D363" s="22"/>
      <c r="E363" s="4"/>
      <c r="F363" s="4"/>
      <c r="G363" s="4"/>
      <c r="H363" s="4"/>
      <c r="I363" s="4"/>
      <c r="J363" s="4"/>
      <c r="K363" s="4"/>
      <c r="L363" s="4"/>
      <c r="M363" s="4"/>
      <c r="N363" s="10"/>
      <c r="O363" s="4"/>
      <c r="P363" s="4"/>
      <c r="Q363" s="4"/>
      <c r="R363" s="4"/>
      <c r="S363" s="3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7"/>
      <c r="AJ363" s="7"/>
      <c r="AK363" s="4"/>
      <c r="AL363" s="4"/>
      <c r="AM363" s="7"/>
      <c r="AN363" s="7"/>
      <c r="AO363" s="7"/>
      <c r="AP363" s="7"/>
      <c r="AQ363" s="7">
        <f t="shared" si="59"/>
        <v>0</v>
      </c>
      <c r="AR363" s="3">
        <f t="shared" ref="AR363:AR371" si="67">34*1</f>
        <v>34</v>
      </c>
      <c r="AS363" s="8">
        <f t="shared" si="58"/>
        <v>0</v>
      </c>
    </row>
    <row r="364" spans="1:45" ht="21.6" customHeight="1" x14ac:dyDescent="0.25">
      <c r="A364" s="117"/>
      <c r="B364" s="83"/>
      <c r="C364" s="24" t="s">
        <v>111</v>
      </c>
      <c r="D364" s="22"/>
      <c r="E364" s="4"/>
      <c r="F364" s="4"/>
      <c r="G364" s="4"/>
      <c r="H364" s="4"/>
      <c r="I364" s="4"/>
      <c r="J364" s="4"/>
      <c r="K364" s="4"/>
      <c r="L364" s="4"/>
      <c r="M364" s="4"/>
      <c r="N364" s="10"/>
      <c r="O364" s="4"/>
      <c r="P364" s="4"/>
      <c r="Q364" s="4"/>
      <c r="R364" s="4"/>
      <c r="S364" s="3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7"/>
      <c r="AJ364" s="7"/>
      <c r="AK364" s="4"/>
      <c r="AL364" s="4"/>
      <c r="AM364" s="7"/>
      <c r="AN364" s="7"/>
      <c r="AO364" s="7"/>
      <c r="AP364" s="7"/>
      <c r="AQ364" s="7">
        <f t="shared" si="59"/>
        <v>0</v>
      </c>
      <c r="AR364" s="3">
        <f t="shared" si="67"/>
        <v>34</v>
      </c>
      <c r="AS364" s="8">
        <f t="shared" si="58"/>
        <v>0</v>
      </c>
    </row>
    <row r="365" spans="1:45" ht="21.6" customHeight="1" x14ac:dyDescent="0.25">
      <c r="A365" s="117"/>
      <c r="B365" s="83"/>
      <c r="C365" s="24" t="s">
        <v>112</v>
      </c>
      <c r="D365" s="22"/>
      <c r="E365" s="4"/>
      <c r="F365" s="4"/>
      <c r="G365" s="4"/>
      <c r="H365" s="4"/>
      <c r="I365" s="4"/>
      <c r="J365" s="4"/>
      <c r="K365" s="4"/>
      <c r="L365" s="4"/>
      <c r="M365" s="4"/>
      <c r="N365" s="10"/>
      <c r="O365" s="4"/>
      <c r="P365" s="4"/>
      <c r="Q365" s="4"/>
      <c r="R365" s="4"/>
      <c r="S365" s="3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7"/>
      <c r="AJ365" s="7"/>
      <c r="AK365" s="4"/>
      <c r="AL365" s="4"/>
      <c r="AM365" s="7"/>
      <c r="AN365" s="7"/>
      <c r="AO365" s="7"/>
      <c r="AP365" s="7"/>
      <c r="AQ365" s="7">
        <f t="shared" si="59"/>
        <v>0</v>
      </c>
      <c r="AR365" s="3">
        <f t="shared" si="67"/>
        <v>34</v>
      </c>
      <c r="AS365" s="8">
        <f t="shared" si="58"/>
        <v>0</v>
      </c>
    </row>
    <row r="366" spans="1:45" ht="21.6" customHeight="1" x14ac:dyDescent="0.25">
      <c r="A366" s="117"/>
      <c r="B366" s="83" t="s">
        <v>87</v>
      </c>
      <c r="C366" s="24" t="s">
        <v>110</v>
      </c>
      <c r="D366" s="22"/>
      <c r="E366" s="4"/>
      <c r="F366" s="4"/>
      <c r="G366" s="4"/>
      <c r="H366" s="4"/>
      <c r="I366" s="4"/>
      <c r="J366" s="4"/>
      <c r="K366" s="4"/>
      <c r="L366" s="4"/>
      <c r="M366" s="4"/>
      <c r="N366" s="10"/>
      <c r="O366" s="4"/>
      <c r="P366" s="4"/>
      <c r="Q366" s="161" t="s">
        <v>190</v>
      </c>
      <c r="R366" s="4"/>
      <c r="S366" s="3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7"/>
      <c r="AJ366" s="7"/>
      <c r="AK366" s="4"/>
      <c r="AL366" s="4"/>
      <c r="AM366" s="7"/>
      <c r="AN366" s="7"/>
      <c r="AO366" s="7"/>
      <c r="AP366" s="7"/>
      <c r="AQ366" s="7">
        <f t="shared" si="59"/>
        <v>1</v>
      </c>
      <c r="AR366" s="3">
        <f t="shared" si="67"/>
        <v>34</v>
      </c>
      <c r="AS366" s="8">
        <f t="shared" si="58"/>
        <v>2.9411764705882353E-2</v>
      </c>
    </row>
    <row r="367" spans="1:45" ht="21.6" customHeight="1" x14ac:dyDescent="0.25">
      <c r="A367" s="117"/>
      <c r="B367" s="83"/>
      <c r="C367" s="24" t="s">
        <v>111</v>
      </c>
      <c r="D367" s="22"/>
      <c r="E367" s="4"/>
      <c r="F367" s="4"/>
      <c r="G367" s="4"/>
      <c r="H367" s="4"/>
      <c r="I367" s="4"/>
      <c r="J367" s="4"/>
      <c r="K367" s="4"/>
      <c r="L367" s="4"/>
      <c r="M367" s="4"/>
      <c r="N367" s="10"/>
      <c r="O367" s="4"/>
      <c r="P367" s="4"/>
      <c r="Q367" s="161" t="s">
        <v>190</v>
      </c>
      <c r="R367" s="4"/>
      <c r="S367" s="3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7"/>
      <c r="AJ367" s="7"/>
      <c r="AK367" s="4"/>
      <c r="AL367" s="4"/>
      <c r="AM367" s="7"/>
      <c r="AN367" s="7"/>
      <c r="AO367" s="7"/>
      <c r="AP367" s="7"/>
      <c r="AQ367" s="7">
        <f t="shared" si="59"/>
        <v>1</v>
      </c>
      <c r="AR367" s="3">
        <f t="shared" si="67"/>
        <v>34</v>
      </c>
      <c r="AS367" s="8">
        <f t="shared" si="58"/>
        <v>2.9411764705882353E-2</v>
      </c>
    </row>
    <row r="368" spans="1:45" ht="21.6" customHeight="1" x14ac:dyDescent="0.25">
      <c r="A368" s="117"/>
      <c r="B368" s="83"/>
      <c r="C368" s="24" t="s">
        <v>112</v>
      </c>
      <c r="D368" s="22"/>
      <c r="E368" s="4"/>
      <c r="F368" s="4"/>
      <c r="G368" s="4"/>
      <c r="H368" s="4"/>
      <c r="I368" s="4"/>
      <c r="J368" s="4"/>
      <c r="K368" s="4"/>
      <c r="L368" s="4"/>
      <c r="M368" s="4"/>
      <c r="N368" s="10"/>
      <c r="O368" s="4"/>
      <c r="P368" s="4"/>
      <c r="Q368" s="161" t="s">
        <v>190</v>
      </c>
      <c r="R368" s="4"/>
      <c r="S368" s="3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7"/>
      <c r="AJ368" s="7"/>
      <c r="AK368" s="4"/>
      <c r="AL368" s="4"/>
      <c r="AM368" s="7"/>
      <c r="AN368" s="7"/>
      <c r="AO368" s="7"/>
      <c r="AP368" s="7"/>
      <c r="AQ368" s="7">
        <f t="shared" si="59"/>
        <v>1</v>
      </c>
      <c r="AR368" s="3">
        <f t="shared" si="67"/>
        <v>34</v>
      </c>
      <c r="AS368" s="8">
        <f t="shared" si="58"/>
        <v>2.9411764705882353E-2</v>
      </c>
    </row>
    <row r="369" spans="1:45" ht="21.6" customHeight="1" x14ac:dyDescent="0.25">
      <c r="A369" s="117"/>
      <c r="B369" s="83" t="s">
        <v>109</v>
      </c>
      <c r="C369" s="24" t="s">
        <v>110</v>
      </c>
      <c r="D369" s="22"/>
      <c r="E369" s="4"/>
      <c r="F369" s="4"/>
      <c r="G369" s="4"/>
      <c r="H369" s="4"/>
      <c r="I369" s="4"/>
      <c r="J369" s="4"/>
      <c r="K369" s="4"/>
      <c r="L369" s="4"/>
      <c r="M369" s="4"/>
      <c r="N369" s="10"/>
      <c r="O369" s="4"/>
      <c r="P369" s="4"/>
      <c r="Q369" s="4"/>
      <c r="R369" s="4"/>
      <c r="S369" s="3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7"/>
      <c r="AJ369" s="7"/>
      <c r="AK369" s="4"/>
      <c r="AL369" s="4"/>
      <c r="AM369" s="7"/>
      <c r="AN369" s="7"/>
      <c r="AO369" s="7"/>
      <c r="AP369" s="7"/>
      <c r="AQ369" s="7">
        <f t="shared" si="59"/>
        <v>0</v>
      </c>
      <c r="AR369" s="3">
        <f t="shared" si="67"/>
        <v>34</v>
      </c>
      <c r="AS369" s="8">
        <f t="shared" si="58"/>
        <v>0</v>
      </c>
    </row>
    <row r="370" spans="1:45" ht="21.6" customHeight="1" x14ac:dyDescent="0.25">
      <c r="A370" s="117"/>
      <c r="B370" s="83"/>
      <c r="C370" s="24" t="s">
        <v>111</v>
      </c>
      <c r="D370" s="22"/>
      <c r="E370" s="4"/>
      <c r="F370" s="4"/>
      <c r="G370" s="4"/>
      <c r="H370" s="4"/>
      <c r="I370" s="4"/>
      <c r="J370" s="4"/>
      <c r="K370" s="4"/>
      <c r="L370" s="4"/>
      <c r="M370" s="4"/>
      <c r="N370" s="10"/>
      <c r="O370" s="4"/>
      <c r="P370" s="4"/>
      <c r="Q370" s="4"/>
      <c r="R370" s="4"/>
      <c r="S370" s="3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7"/>
      <c r="AJ370" s="7"/>
      <c r="AK370" s="4"/>
      <c r="AL370" s="4"/>
      <c r="AM370" s="7"/>
      <c r="AN370" s="7"/>
      <c r="AO370" s="7"/>
      <c r="AP370" s="7"/>
      <c r="AQ370" s="7">
        <f t="shared" si="59"/>
        <v>0</v>
      </c>
      <c r="AR370" s="3">
        <f t="shared" si="67"/>
        <v>34</v>
      </c>
      <c r="AS370" s="8">
        <f t="shared" si="58"/>
        <v>0</v>
      </c>
    </row>
    <row r="371" spans="1:45" ht="21.6" customHeight="1" x14ac:dyDescent="0.25">
      <c r="A371" s="117"/>
      <c r="B371" s="83"/>
      <c r="C371" s="24" t="s">
        <v>112</v>
      </c>
      <c r="D371" s="22"/>
      <c r="E371" s="4"/>
      <c r="F371" s="4"/>
      <c r="G371" s="4"/>
      <c r="H371" s="4"/>
      <c r="I371" s="4"/>
      <c r="J371" s="4"/>
      <c r="K371" s="4"/>
      <c r="L371" s="4"/>
      <c r="M371" s="4"/>
      <c r="N371" s="10"/>
      <c r="O371" s="4"/>
      <c r="P371" s="4"/>
      <c r="Q371" s="4"/>
      <c r="R371" s="4"/>
      <c r="S371" s="3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7"/>
      <c r="AJ371" s="7"/>
      <c r="AK371" s="4"/>
      <c r="AL371" s="4"/>
      <c r="AM371" s="7"/>
      <c r="AN371" s="7"/>
      <c r="AO371" s="7"/>
      <c r="AP371" s="7"/>
      <c r="AQ371" s="7">
        <f t="shared" si="59"/>
        <v>0</v>
      </c>
      <c r="AR371" s="3">
        <f t="shared" si="67"/>
        <v>34</v>
      </c>
      <c r="AS371" s="8">
        <f t="shared" si="58"/>
        <v>0</v>
      </c>
    </row>
    <row r="372" spans="1:45" ht="21.6" customHeight="1" x14ac:dyDescent="0.25">
      <c r="A372" s="117"/>
      <c r="B372" s="83" t="s">
        <v>74</v>
      </c>
      <c r="C372" s="24" t="s">
        <v>110</v>
      </c>
      <c r="D372" s="22"/>
      <c r="E372" s="4"/>
      <c r="F372" s="4"/>
      <c r="G372" s="4"/>
      <c r="H372" s="4"/>
      <c r="I372" s="4"/>
      <c r="J372" s="4"/>
      <c r="K372" s="4"/>
      <c r="L372" s="4"/>
      <c r="M372" s="4"/>
      <c r="N372" s="10"/>
      <c r="O372" s="4"/>
      <c r="P372" s="4"/>
      <c r="Q372" s="4"/>
      <c r="R372" s="4"/>
      <c r="S372" s="3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7"/>
      <c r="AJ372" s="7"/>
      <c r="AK372" s="4"/>
      <c r="AL372" s="4"/>
      <c r="AM372" s="7"/>
      <c r="AN372" s="7"/>
      <c r="AO372" s="7"/>
      <c r="AP372" s="7"/>
      <c r="AQ372" s="7">
        <f t="shared" si="59"/>
        <v>0</v>
      </c>
      <c r="AR372" s="3">
        <f t="shared" ref="AR372:AR374" si="68">34*2</f>
        <v>68</v>
      </c>
      <c r="AS372" s="8">
        <f t="shared" si="58"/>
        <v>0</v>
      </c>
    </row>
    <row r="373" spans="1:45" ht="21.6" customHeight="1" x14ac:dyDescent="0.25">
      <c r="A373" s="117"/>
      <c r="B373" s="83"/>
      <c r="C373" s="24" t="s">
        <v>111</v>
      </c>
      <c r="D373" s="25"/>
      <c r="E373" s="4"/>
      <c r="F373" s="4"/>
      <c r="G373" s="4"/>
      <c r="H373" s="4"/>
      <c r="I373" s="4"/>
      <c r="J373" s="4"/>
      <c r="K373" s="4"/>
      <c r="L373" s="4"/>
      <c r="M373" s="4"/>
      <c r="N373" s="10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3"/>
      <c r="AH373" s="4"/>
      <c r="AI373" s="4"/>
      <c r="AJ373" s="7"/>
      <c r="AK373" s="4"/>
      <c r="AL373" s="4"/>
      <c r="AM373" s="7"/>
      <c r="AN373" s="7"/>
      <c r="AO373" s="7"/>
      <c r="AP373" s="7"/>
      <c r="AQ373" s="7">
        <f t="shared" si="59"/>
        <v>0</v>
      </c>
      <c r="AR373" s="3">
        <f t="shared" si="68"/>
        <v>68</v>
      </c>
      <c r="AS373" s="8">
        <f t="shared" si="58"/>
        <v>0</v>
      </c>
    </row>
    <row r="374" spans="1:45" ht="21.6" customHeight="1" x14ac:dyDescent="0.25">
      <c r="A374" s="117"/>
      <c r="B374" s="83"/>
      <c r="C374" s="24" t="s">
        <v>112</v>
      </c>
      <c r="D374" s="25"/>
      <c r="E374" s="4"/>
      <c r="F374" s="4"/>
      <c r="G374" s="4"/>
      <c r="H374" s="4"/>
      <c r="I374" s="4"/>
      <c r="J374" s="4"/>
      <c r="K374" s="4"/>
      <c r="L374" s="4"/>
      <c r="M374" s="4"/>
      <c r="N374" s="10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3"/>
      <c r="AK374" s="4"/>
      <c r="AL374" s="4"/>
      <c r="AM374" s="7"/>
      <c r="AN374" s="7"/>
      <c r="AO374" s="7"/>
      <c r="AP374" s="7"/>
      <c r="AQ374" s="7">
        <f t="shared" si="59"/>
        <v>0</v>
      </c>
      <c r="AR374" s="3">
        <f t="shared" si="68"/>
        <v>68</v>
      </c>
      <c r="AS374" s="8">
        <f t="shared" si="58"/>
        <v>0</v>
      </c>
    </row>
    <row r="375" spans="1:45" ht="27" customHeight="1" x14ac:dyDescent="0.25">
      <c r="A375" s="55"/>
      <c r="B375" s="56"/>
      <c r="C375" s="56"/>
      <c r="D375" s="56"/>
      <c r="E375" s="54"/>
      <c r="F375" s="54"/>
      <c r="G375" s="54"/>
      <c r="H375" s="54"/>
      <c r="I375" s="54"/>
      <c r="J375" s="54"/>
      <c r="K375" s="54"/>
      <c r="L375" s="54"/>
      <c r="M375" s="54"/>
      <c r="N375" s="173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5"/>
      <c r="AN375" s="55"/>
      <c r="AO375" s="55"/>
      <c r="AP375" s="55"/>
      <c r="AQ375" s="55"/>
      <c r="AR375" s="55"/>
      <c r="AS375" s="55"/>
    </row>
    <row r="376" spans="1:45" s="2" customFormat="1" ht="81.75" customHeight="1" x14ac:dyDescent="0.25">
      <c r="A376" s="120" t="s">
        <v>38</v>
      </c>
      <c r="B376" s="120"/>
      <c r="C376" s="120"/>
      <c r="D376" s="120"/>
      <c r="E376" s="84" t="s">
        <v>40</v>
      </c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  <c r="AH376" s="84"/>
      <c r="AI376" s="84"/>
      <c r="AJ376" s="84"/>
      <c r="AK376" s="84"/>
      <c r="AL376" s="84"/>
      <c r="AM376" s="84"/>
      <c r="AN376" s="84"/>
      <c r="AO376" s="84"/>
      <c r="AP376" s="84"/>
      <c r="AQ376" s="86" t="s">
        <v>20</v>
      </c>
      <c r="AR376" s="118" t="s">
        <v>22</v>
      </c>
      <c r="AS376" s="119" t="s">
        <v>21</v>
      </c>
    </row>
    <row r="377" spans="1:45" s="2" customFormat="1" ht="21.75" customHeight="1" x14ac:dyDescent="0.25">
      <c r="A377" s="83" t="s">
        <v>0</v>
      </c>
      <c r="B377" s="83"/>
      <c r="C377" s="83"/>
      <c r="D377" s="23" t="s">
        <v>18</v>
      </c>
      <c r="E377" s="83" t="s">
        <v>1</v>
      </c>
      <c r="F377" s="83"/>
      <c r="G377" s="83"/>
      <c r="H377" s="83"/>
      <c r="I377" s="83" t="s">
        <v>2</v>
      </c>
      <c r="J377" s="83"/>
      <c r="K377" s="83"/>
      <c r="L377" s="83"/>
      <c r="M377" s="83" t="s">
        <v>3</v>
      </c>
      <c r="N377" s="83"/>
      <c r="O377" s="83"/>
      <c r="P377" s="83"/>
      <c r="Q377" s="83" t="s">
        <v>4</v>
      </c>
      <c r="R377" s="83"/>
      <c r="S377" s="83"/>
      <c r="T377" s="83"/>
      <c r="U377" s="83" t="s">
        <v>5</v>
      </c>
      <c r="V377" s="83"/>
      <c r="W377" s="83"/>
      <c r="X377" s="83" t="s">
        <v>6</v>
      </c>
      <c r="Y377" s="83"/>
      <c r="Z377" s="83"/>
      <c r="AA377" s="83"/>
      <c r="AB377" s="83" t="s">
        <v>7</v>
      </c>
      <c r="AC377" s="83"/>
      <c r="AD377" s="83"/>
      <c r="AE377" s="83" t="s">
        <v>8</v>
      </c>
      <c r="AF377" s="83"/>
      <c r="AG377" s="83"/>
      <c r="AH377" s="83"/>
      <c r="AI377" s="83"/>
      <c r="AJ377" s="83" t="s">
        <v>9</v>
      </c>
      <c r="AK377" s="83"/>
      <c r="AL377" s="83"/>
      <c r="AM377" s="83" t="s">
        <v>10</v>
      </c>
      <c r="AN377" s="83"/>
      <c r="AO377" s="83"/>
      <c r="AP377" s="83"/>
      <c r="AQ377" s="86"/>
      <c r="AR377" s="118"/>
      <c r="AS377" s="119"/>
    </row>
    <row r="378" spans="1:45" s="6" customFormat="1" ht="11.25" customHeight="1" x14ac:dyDescent="0.2">
      <c r="A378" s="83"/>
      <c r="B378" s="83"/>
      <c r="C378" s="83"/>
      <c r="D378" s="23" t="s">
        <v>19</v>
      </c>
      <c r="E378" s="5">
        <v>1</v>
      </c>
      <c r="F378" s="5">
        <v>2</v>
      </c>
      <c r="G378" s="5">
        <v>3</v>
      </c>
      <c r="H378" s="5">
        <v>4</v>
      </c>
      <c r="I378" s="5">
        <v>5</v>
      </c>
      <c r="J378" s="5">
        <v>6</v>
      </c>
      <c r="K378" s="5">
        <v>7</v>
      </c>
      <c r="L378" s="5">
        <v>8</v>
      </c>
      <c r="M378" s="5">
        <v>9</v>
      </c>
      <c r="N378" s="5">
        <v>10</v>
      </c>
      <c r="O378" s="5">
        <v>11</v>
      </c>
      <c r="P378" s="5">
        <v>12</v>
      </c>
      <c r="Q378" s="5">
        <v>13</v>
      </c>
      <c r="R378" s="5">
        <v>14</v>
      </c>
      <c r="S378" s="5">
        <v>15</v>
      </c>
      <c r="T378" s="5">
        <v>16</v>
      </c>
      <c r="U378" s="5">
        <v>17</v>
      </c>
      <c r="V378" s="5">
        <v>18</v>
      </c>
      <c r="W378" s="5">
        <v>19</v>
      </c>
      <c r="X378" s="5">
        <v>20</v>
      </c>
      <c r="Y378" s="5">
        <v>21</v>
      </c>
      <c r="Z378" s="5">
        <v>22</v>
      </c>
      <c r="AA378" s="5">
        <v>23</v>
      </c>
      <c r="AB378" s="5">
        <v>24</v>
      </c>
      <c r="AC378" s="5">
        <v>25</v>
      </c>
      <c r="AD378" s="5">
        <v>26</v>
      </c>
      <c r="AE378" s="5">
        <v>27</v>
      </c>
      <c r="AF378" s="5">
        <v>28</v>
      </c>
      <c r="AG378" s="5">
        <v>29</v>
      </c>
      <c r="AH378" s="5">
        <v>30</v>
      </c>
      <c r="AI378" s="5">
        <v>31</v>
      </c>
      <c r="AJ378" s="5">
        <v>32</v>
      </c>
      <c r="AK378" s="5">
        <v>33</v>
      </c>
      <c r="AL378" s="5">
        <v>34</v>
      </c>
      <c r="AM378" s="5">
        <v>35</v>
      </c>
      <c r="AN378" s="5">
        <v>36</v>
      </c>
      <c r="AO378" s="5">
        <v>37</v>
      </c>
      <c r="AP378" s="5">
        <v>38</v>
      </c>
      <c r="AQ378" s="86"/>
      <c r="AR378" s="118"/>
      <c r="AS378" s="119"/>
    </row>
    <row r="379" spans="1:45" ht="19.8" customHeight="1" x14ac:dyDescent="0.25">
      <c r="A379" s="117" t="s">
        <v>25</v>
      </c>
      <c r="B379" s="80" t="s">
        <v>13</v>
      </c>
      <c r="C379" s="24" t="s">
        <v>113</v>
      </c>
      <c r="D379" s="25"/>
      <c r="E379" s="4"/>
      <c r="F379" s="4"/>
      <c r="G379" s="161" t="s">
        <v>142</v>
      </c>
      <c r="H379" s="4"/>
      <c r="I379" s="161" t="s">
        <v>194</v>
      </c>
      <c r="J379" s="4"/>
      <c r="K379" s="161" t="s">
        <v>148</v>
      </c>
      <c r="L379" s="4"/>
      <c r="M379" s="161" t="s">
        <v>180</v>
      </c>
      <c r="N379" s="10"/>
      <c r="O379" s="4"/>
      <c r="P379" s="161" t="s">
        <v>195</v>
      </c>
      <c r="Q379" s="161" t="s">
        <v>187</v>
      </c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7"/>
      <c r="AN379" s="7"/>
      <c r="AO379" s="7"/>
      <c r="AP379" s="7"/>
      <c r="AQ379" s="7">
        <f>COUNTA(E379:AP379)</f>
        <v>6</v>
      </c>
      <c r="AR379" s="3">
        <f>34*3</f>
        <v>102</v>
      </c>
      <c r="AS379" s="8">
        <f t="shared" ref="AS379:AS426" si="69">AQ379/AR379</f>
        <v>5.8823529411764705E-2</v>
      </c>
    </row>
    <row r="380" spans="1:45" ht="19.8" customHeight="1" x14ac:dyDescent="0.25">
      <c r="A380" s="117"/>
      <c r="B380" s="81"/>
      <c r="C380" s="24" t="s">
        <v>114</v>
      </c>
      <c r="D380" s="25"/>
      <c r="E380" s="4"/>
      <c r="F380" s="4"/>
      <c r="G380" s="161" t="s">
        <v>142</v>
      </c>
      <c r="H380" s="4"/>
      <c r="I380" s="161" t="s">
        <v>194</v>
      </c>
      <c r="J380" s="4"/>
      <c r="K380" s="161" t="s">
        <v>148</v>
      </c>
      <c r="L380" s="4"/>
      <c r="M380" s="161" t="s">
        <v>180</v>
      </c>
      <c r="N380" s="10"/>
      <c r="O380" s="4"/>
      <c r="P380" s="161" t="s">
        <v>195</v>
      </c>
      <c r="Q380" s="161" t="s">
        <v>187</v>
      </c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7"/>
      <c r="AN380" s="7"/>
      <c r="AO380" s="7"/>
      <c r="AP380" s="7"/>
      <c r="AQ380" s="7">
        <f t="shared" ref="AQ380:AQ426" si="70">COUNTA(E380:AP380)</f>
        <v>6</v>
      </c>
      <c r="AR380" s="3">
        <f t="shared" ref="AR380:AR393" si="71">34*3</f>
        <v>102</v>
      </c>
      <c r="AS380" s="8">
        <f t="shared" si="69"/>
        <v>5.8823529411764705E-2</v>
      </c>
    </row>
    <row r="381" spans="1:45" ht="19.8" customHeight="1" x14ac:dyDescent="0.25">
      <c r="A381" s="117"/>
      <c r="B381" s="82"/>
      <c r="C381" s="24" t="s">
        <v>115</v>
      </c>
      <c r="D381" s="25"/>
      <c r="E381" s="4"/>
      <c r="F381" s="4"/>
      <c r="G381" s="161" t="s">
        <v>142</v>
      </c>
      <c r="H381" s="4"/>
      <c r="I381" s="161" t="s">
        <v>194</v>
      </c>
      <c r="J381" s="4"/>
      <c r="K381" s="161" t="s">
        <v>148</v>
      </c>
      <c r="L381" s="4"/>
      <c r="M381" s="161" t="s">
        <v>180</v>
      </c>
      <c r="N381" s="10"/>
      <c r="O381" s="4"/>
      <c r="P381" s="161" t="s">
        <v>195</v>
      </c>
      <c r="Q381" s="161" t="s">
        <v>187</v>
      </c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7"/>
      <c r="AN381" s="7"/>
      <c r="AO381" s="7"/>
      <c r="AP381" s="7"/>
      <c r="AQ381" s="7">
        <f t="shared" si="70"/>
        <v>6</v>
      </c>
      <c r="AR381" s="3">
        <f t="shared" si="71"/>
        <v>102</v>
      </c>
      <c r="AS381" s="8">
        <f t="shared" si="69"/>
        <v>5.8823529411764705E-2</v>
      </c>
    </row>
    <row r="382" spans="1:45" ht="19.8" customHeight="1" x14ac:dyDescent="0.25">
      <c r="A382" s="117"/>
      <c r="B382" s="80" t="s">
        <v>27</v>
      </c>
      <c r="C382" s="24" t="s">
        <v>113</v>
      </c>
      <c r="D382" s="25"/>
      <c r="E382" s="4"/>
      <c r="F382" s="4"/>
      <c r="G382" s="4"/>
      <c r="H382" s="4"/>
      <c r="I382" s="4"/>
      <c r="J382" s="4"/>
      <c r="K382" s="4"/>
      <c r="L382" s="4"/>
      <c r="M382" s="4"/>
      <c r="N382" s="10"/>
      <c r="O382" s="4"/>
      <c r="P382" s="161" t="s">
        <v>185</v>
      </c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7"/>
      <c r="AN382" s="7"/>
      <c r="AO382" s="7"/>
      <c r="AP382" s="7"/>
      <c r="AQ382" s="7">
        <f t="shared" si="70"/>
        <v>1</v>
      </c>
      <c r="AR382" s="3">
        <f t="shared" si="71"/>
        <v>102</v>
      </c>
      <c r="AS382" s="8">
        <f t="shared" si="69"/>
        <v>9.8039215686274508E-3</v>
      </c>
    </row>
    <row r="383" spans="1:45" ht="19.8" customHeight="1" x14ac:dyDescent="0.25">
      <c r="A383" s="117"/>
      <c r="B383" s="81"/>
      <c r="C383" s="24" t="s">
        <v>114</v>
      </c>
      <c r="D383" s="22"/>
      <c r="E383" s="4"/>
      <c r="F383" s="4"/>
      <c r="G383" s="4"/>
      <c r="H383" s="4"/>
      <c r="I383" s="4"/>
      <c r="J383" s="4"/>
      <c r="K383" s="4"/>
      <c r="L383" s="4"/>
      <c r="M383" s="4"/>
      <c r="N383" s="10"/>
      <c r="O383" s="4"/>
      <c r="P383" s="161" t="s">
        <v>185</v>
      </c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7"/>
      <c r="AN383" s="7"/>
      <c r="AO383" s="7"/>
      <c r="AP383" s="7"/>
      <c r="AQ383" s="7">
        <f t="shared" si="70"/>
        <v>1</v>
      </c>
      <c r="AR383" s="3">
        <f t="shared" si="71"/>
        <v>102</v>
      </c>
      <c r="AS383" s="8">
        <f t="shared" si="69"/>
        <v>9.8039215686274508E-3</v>
      </c>
    </row>
    <row r="384" spans="1:45" ht="19.8" customHeight="1" x14ac:dyDescent="0.25">
      <c r="A384" s="117"/>
      <c r="B384" s="82"/>
      <c r="C384" s="24" t="s">
        <v>115</v>
      </c>
      <c r="D384" s="25"/>
      <c r="E384" s="4"/>
      <c r="F384" s="4"/>
      <c r="G384" s="4"/>
      <c r="H384" s="4"/>
      <c r="I384" s="4"/>
      <c r="J384" s="4"/>
      <c r="K384" s="4"/>
      <c r="L384" s="4"/>
      <c r="M384" s="4"/>
      <c r="N384" s="10"/>
      <c r="O384" s="4"/>
      <c r="P384" s="161" t="s">
        <v>185</v>
      </c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7"/>
      <c r="AN384" s="7"/>
      <c r="AO384" s="7"/>
      <c r="AP384" s="7"/>
      <c r="AQ384" s="7">
        <f t="shared" si="70"/>
        <v>1</v>
      </c>
      <c r="AR384" s="3">
        <f t="shared" si="71"/>
        <v>102</v>
      </c>
      <c r="AS384" s="8">
        <f t="shared" si="69"/>
        <v>9.8039215686274508E-3</v>
      </c>
    </row>
    <row r="385" spans="1:45" ht="19.8" customHeight="1" x14ac:dyDescent="0.25">
      <c r="A385" s="117"/>
      <c r="B385" s="80" t="s">
        <v>12</v>
      </c>
      <c r="C385" s="24" t="s">
        <v>113</v>
      </c>
      <c r="D385" s="22"/>
      <c r="E385" s="4"/>
      <c r="F385" s="4"/>
      <c r="G385" s="4"/>
      <c r="H385" s="161" t="s">
        <v>196</v>
      </c>
      <c r="I385" s="4"/>
      <c r="J385" s="4"/>
      <c r="K385" s="161" t="s">
        <v>140</v>
      </c>
      <c r="L385" s="4"/>
      <c r="M385" s="4"/>
      <c r="N385" s="10"/>
      <c r="O385" s="4"/>
      <c r="P385" s="161" t="s">
        <v>160</v>
      </c>
      <c r="Q385" s="4"/>
      <c r="R385" s="4"/>
      <c r="S385" s="161" t="s">
        <v>144</v>
      </c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7"/>
      <c r="AN385" s="7"/>
      <c r="AO385" s="7"/>
      <c r="AP385" s="7"/>
      <c r="AQ385" s="7">
        <f t="shared" si="70"/>
        <v>4</v>
      </c>
      <c r="AR385" s="3">
        <f t="shared" si="71"/>
        <v>102</v>
      </c>
      <c r="AS385" s="8">
        <f t="shared" si="69"/>
        <v>3.9215686274509803E-2</v>
      </c>
    </row>
    <row r="386" spans="1:45" ht="19.8" customHeight="1" x14ac:dyDescent="0.25">
      <c r="A386" s="117"/>
      <c r="B386" s="81"/>
      <c r="C386" s="24" t="s">
        <v>114</v>
      </c>
      <c r="D386" s="25"/>
      <c r="E386" s="4"/>
      <c r="F386" s="4"/>
      <c r="G386" s="4"/>
      <c r="H386" s="161" t="s">
        <v>196</v>
      </c>
      <c r="I386" s="4"/>
      <c r="J386" s="4"/>
      <c r="K386" s="161" t="s">
        <v>140</v>
      </c>
      <c r="L386" s="4"/>
      <c r="M386" s="4"/>
      <c r="N386" s="10"/>
      <c r="O386" s="4"/>
      <c r="P386" s="161" t="s">
        <v>160</v>
      </c>
      <c r="Q386" s="4"/>
      <c r="R386" s="4"/>
      <c r="S386" s="161" t="s">
        <v>144</v>
      </c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7"/>
      <c r="AN386" s="7"/>
      <c r="AO386" s="7"/>
      <c r="AP386" s="7"/>
      <c r="AQ386" s="7">
        <f t="shared" si="70"/>
        <v>4</v>
      </c>
      <c r="AR386" s="3">
        <f t="shared" si="71"/>
        <v>102</v>
      </c>
      <c r="AS386" s="8">
        <f t="shared" si="69"/>
        <v>3.9215686274509803E-2</v>
      </c>
    </row>
    <row r="387" spans="1:45" ht="19.8" customHeight="1" x14ac:dyDescent="0.25">
      <c r="A387" s="117"/>
      <c r="B387" s="82"/>
      <c r="C387" s="24" t="s">
        <v>115</v>
      </c>
      <c r="D387" s="25"/>
      <c r="E387" s="4"/>
      <c r="F387" s="4"/>
      <c r="G387" s="4"/>
      <c r="H387" s="161" t="s">
        <v>196</v>
      </c>
      <c r="I387" s="3"/>
      <c r="J387" s="4"/>
      <c r="K387" s="161" t="s">
        <v>140</v>
      </c>
      <c r="L387" s="4"/>
      <c r="M387" s="4"/>
      <c r="N387" s="10"/>
      <c r="O387" s="4"/>
      <c r="P387" s="161" t="s">
        <v>160</v>
      </c>
      <c r="Q387" s="4"/>
      <c r="R387" s="4"/>
      <c r="S387" s="161" t="s">
        <v>144</v>
      </c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7"/>
      <c r="AN387" s="7"/>
      <c r="AO387" s="7"/>
      <c r="AP387" s="7"/>
      <c r="AQ387" s="7">
        <f t="shared" si="70"/>
        <v>4</v>
      </c>
      <c r="AR387" s="3">
        <f t="shared" si="71"/>
        <v>102</v>
      </c>
      <c r="AS387" s="8">
        <f t="shared" si="69"/>
        <v>3.9215686274509803E-2</v>
      </c>
    </row>
    <row r="388" spans="1:45" ht="19.8" customHeight="1" x14ac:dyDescent="0.25">
      <c r="A388" s="117"/>
      <c r="B388" s="80" t="s">
        <v>100</v>
      </c>
      <c r="C388" s="24" t="s">
        <v>113</v>
      </c>
      <c r="D388" s="25"/>
      <c r="E388" s="4"/>
      <c r="F388" s="4"/>
      <c r="G388" s="4"/>
      <c r="I388" s="3"/>
      <c r="J388" s="4"/>
      <c r="K388" s="161" t="s">
        <v>149</v>
      </c>
      <c r="L388" s="4"/>
      <c r="M388" s="4"/>
      <c r="N388" s="10"/>
      <c r="O388" s="4"/>
      <c r="P388" s="4"/>
      <c r="Q388" s="161" t="s">
        <v>189</v>
      </c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7"/>
      <c r="AN388" s="7"/>
      <c r="AO388" s="7"/>
      <c r="AP388" s="7"/>
      <c r="AQ388" s="7">
        <f t="shared" si="70"/>
        <v>2</v>
      </c>
      <c r="AR388" s="3">
        <f t="shared" si="71"/>
        <v>102</v>
      </c>
      <c r="AS388" s="8">
        <f t="shared" si="69"/>
        <v>1.9607843137254902E-2</v>
      </c>
    </row>
    <row r="389" spans="1:45" ht="19.8" customHeight="1" x14ac:dyDescent="0.25">
      <c r="A389" s="117"/>
      <c r="B389" s="81"/>
      <c r="C389" s="24" t="s">
        <v>114</v>
      </c>
      <c r="D389" s="67"/>
      <c r="E389" s="4"/>
      <c r="F389" s="4"/>
      <c r="G389" s="4"/>
      <c r="H389" s="3"/>
      <c r="I389" s="4"/>
      <c r="J389" s="4"/>
      <c r="K389" s="161" t="s">
        <v>149</v>
      </c>
      <c r="L389" s="4"/>
      <c r="M389" s="4"/>
      <c r="N389" s="10"/>
      <c r="O389" s="4"/>
      <c r="P389" s="4"/>
      <c r="Q389" s="161" t="s">
        <v>189</v>
      </c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7"/>
      <c r="AN389" s="7"/>
      <c r="AO389" s="7"/>
      <c r="AP389" s="7"/>
      <c r="AQ389" s="7">
        <f t="shared" si="70"/>
        <v>2</v>
      </c>
      <c r="AR389" s="3">
        <f t="shared" si="71"/>
        <v>102</v>
      </c>
      <c r="AS389" s="8">
        <f t="shared" si="69"/>
        <v>1.9607843137254902E-2</v>
      </c>
    </row>
    <row r="390" spans="1:45" ht="19.8" customHeight="1" x14ac:dyDescent="0.25">
      <c r="A390" s="117"/>
      <c r="B390" s="82"/>
      <c r="C390" s="24" t="s">
        <v>115</v>
      </c>
      <c r="D390" s="25"/>
      <c r="E390" s="4"/>
      <c r="F390" s="4"/>
      <c r="G390" s="4"/>
      <c r="H390" s="4"/>
      <c r="I390" s="4"/>
      <c r="J390" s="4"/>
      <c r="K390" s="161" t="s">
        <v>149</v>
      </c>
      <c r="L390" s="4"/>
      <c r="M390" s="4"/>
      <c r="N390" s="10"/>
      <c r="O390" s="4"/>
      <c r="P390" s="4"/>
      <c r="Q390" s="161" t="s">
        <v>189</v>
      </c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7"/>
      <c r="AJ390" s="7"/>
      <c r="AK390" s="4"/>
      <c r="AL390" s="4"/>
      <c r="AM390" s="7"/>
      <c r="AN390" s="7"/>
      <c r="AO390" s="7"/>
      <c r="AP390" s="7"/>
      <c r="AQ390" s="7">
        <f t="shared" si="70"/>
        <v>2</v>
      </c>
      <c r="AR390" s="3">
        <f t="shared" si="71"/>
        <v>102</v>
      </c>
      <c r="AS390" s="8">
        <f t="shared" si="69"/>
        <v>1.9607843137254902E-2</v>
      </c>
    </row>
    <row r="391" spans="1:45" ht="19.8" customHeight="1" x14ac:dyDescent="0.25">
      <c r="A391" s="117"/>
      <c r="B391" s="80" t="s">
        <v>101</v>
      </c>
      <c r="C391" s="24" t="s">
        <v>113</v>
      </c>
      <c r="D391" s="25"/>
      <c r="E391" s="4"/>
      <c r="F391" s="4"/>
      <c r="G391" s="4"/>
      <c r="H391" s="4"/>
      <c r="I391" s="4"/>
      <c r="J391" s="4"/>
      <c r="K391" s="4"/>
      <c r="L391" s="161" t="s">
        <v>197</v>
      </c>
      <c r="M391" s="4"/>
      <c r="N391" s="10"/>
      <c r="O391" s="4"/>
      <c r="P391" s="4"/>
      <c r="Q391" s="161" t="s">
        <v>184</v>
      </c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7"/>
      <c r="AJ391" s="7"/>
      <c r="AK391" s="4"/>
      <c r="AL391" s="4"/>
      <c r="AM391" s="7"/>
      <c r="AN391" s="7"/>
      <c r="AO391" s="7"/>
      <c r="AP391" s="7"/>
      <c r="AQ391" s="7">
        <f t="shared" si="70"/>
        <v>2</v>
      </c>
      <c r="AR391" s="3">
        <f t="shared" si="71"/>
        <v>102</v>
      </c>
      <c r="AS391" s="8">
        <f t="shared" si="69"/>
        <v>1.9607843137254902E-2</v>
      </c>
    </row>
    <row r="392" spans="1:45" ht="19.8" customHeight="1" x14ac:dyDescent="0.25">
      <c r="A392" s="117"/>
      <c r="B392" s="81"/>
      <c r="C392" s="24" t="s">
        <v>114</v>
      </c>
      <c r="D392" s="25"/>
      <c r="E392" s="4"/>
      <c r="F392" s="4"/>
      <c r="G392" s="4"/>
      <c r="H392" s="4"/>
      <c r="I392" s="4"/>
      <c r="J392" s="4"/>
      <c r="K392" s="4"/>
      <c r="L392" s="161" t="s">
        <v>197</v>
      </c>
      <c r="M392" s="4"/>
      <c r="N392" s="10"/>
      <c r="O392" s="4"/>
      <c r="P392" s="4"/>
      <c r="Q392" s="161" t="s">
        <v>184</v>
      </c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7"/>
      <c r="AJ392" s="7"/>
      <c r="AK392" s="4"/>
      <c r="AL392" s="4"/>
      <c r="AM392" s="7"/>
      <c r="AN392" s="7"/>
      <c r="AO392" s="7"/>
      <c r="AP392" s="7"/>
      <c r="AQ392" s="7">
        <f t="shared" si="70"/>
        <v>2</v>
      </c>
      <c r="AR392" s="3">
        <f t="shared" si="71"/>
        <v>102</v>
      </c>
      <c r="AS392" s="8">
        <f t="shared" si="69"/>
        <v>1.9607843137254902E-2</v>
      </c>
    </row>
    <row r="393" spans="1:45" ht="19.8" customHeight="1" x14ac:dyDescent="0.25">
      <c r="A393" s="117"/>
      <c r="B393" s="82"/>
      <c r="C393" s="24" t="s">
        <v>115</v>
      </c>
      <c r="D393" s="25"/>
      <c r="E393" s="4"/>
      <c r="F393" s="4"/>
      <c r="G393" s="4"/>
      <c r="H393" s="4"/>
      <c r="I393" s="4"/>
      <c r="J393" s="4"/>
      <c r="K393" s="4"/>
      <c r="L393" s="161" t="s">
        <v>197</v>
      </c>
      <c r="M393" s="4"/>
      <c r="N393" s="10"/>
      <c r="O393" s="4"/>
      <c r="P393" s="4"/>
      <c r="Q393" s="161" t="s">
        <v>184</v>
      </c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7"/>
      <c r="AJ393" s="7"/>
      <c r="AK393" s="4"/>
      <c r="AL393" s="4"/>
      <c r="AM393" s="7"/>
      <c r="AN393" s="7"/>
      <c r="AO393" s="7"/>
      <c r="AP393" s="7"/>
      <c r="AQ393" s="7">
        <f t="shared" si="70"/>
        <v>2</v>
      </c>
      <c r="AR393" s="3">
        <f t="shared" si="71"/>
        <v>102</v>
      </c>
      <c r="AS393" s="8">
        <f t="shared" si="69"/>
        <v>1.9607843137254902E-2</v>
      </c>
    </row>
    <row r="394" spans="1:45" ht="19.8" customHeight="1" x14ac:dyDescent="0.25">
      <c r="A394" s="117"/>
      <c r="B394" s="80" t="s">
        <v>102</v>
      </c>
      <c r="C394" s="24" t="s">
        <v>113</v>
      </c>
      <c r="D394" s="22"/>
      <c r="E394" s="4"/>
      <c r="F394" s="4"/>
      <c r="G394" s="4"/>
      <c r="H394" s="4"/>
      <c r="I394" s="4"/>
      <c r="J394" s="4"/>
      <c r="K394" s="4"/>
      <c r="L394" s="4"/>
      <c r="M394" s="4"/>
      <c r="N394" s="10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7"/>
      <c r="AJ394" s="7"/>
      <c r="AK394" s="4"/>
      <c r="AL394" s="4"/>
      <c r="AM394" s="7"/>
      <c r="AN394" s="7"/>
      <c r="AO394" s="7"/>
      <c r="AP394" s="7"/>
      <c r="AQ394" s="7">
        <f t="shared" si="70"/>
        <v>0</v>
      </c>
      <c r="AR394" s="3">
        <f>34*1</f>
        <v>34</v>
      </c>
      <c r="AS394" s="8">
        <f t="shared" si="69"/>
        <v>0</v>
      </c>
    </row>
    <row r="395" spans="1:45" ht="19.8" customHeight="1" x14ac:dyDescent="0.25">
      <c r="A395" s="117"/>
      <c r="B395" s="81"/>
      <c r="C395" s="24" t="s">
        <v>114</v>
      </c>
      <c r="D395" s="25"/>
      <c r="E395" s="4"/>
      <c r="F395" s="4"/>
      <c r="G395" s="4"/>
      <c r="H395" s="4"/>
      <c r="I395" s="4"/>
      <c r="J395" s="4"/>
      <c r="K395" s="4"/>
      <c r="L395" s="4"/>
      <c r="M395" s="4"/>
      <c r="N395" s="10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7"/>
      <c r="AJ395" s="7"/>
      <c r="AK395" s="4"/>
      <c r="AL395" s="4"/>
      <c r="AM395" s="7"/>
      <c r="AN395" s="7"/>
      <c r="AO395" s="7"/>
      <c r="AP395" s="7"/>
      <c r="AQ395" s="7">
        <f t="shared" si="70"/>
        <v>0</v>
      </c>
      <c r="AR395" s="3">
        <f t="shared" ref="AR395:AR399" si="72">34*1</f>
        <v>34</v>
      </c>
      <c r="AS395" s="8">
        <f t="shared" si="69"/>
        <v>0</v>
      </c>
    </row>
    <row r="396" spans="1:45" ht="19.8" customHeight="1" x14ac:dyDescent="0.25">
      <c r="A396" s="117"/>
      <c r="B396" s="82"/>
      <c r="C396" s="24" t="s">
        <v>115</v>
      </c>
      <c r="D396" s="22"/>
      <c r="E396" s="4"/>
      <c r="F396" s="4"/>
      <c r="G396" s="4"/>
      <c r="H396" s="4"/>
      <c r="I396" s="4"/>
      <c r="J396" s="4"/>
      <c r="K396" s="4"/>
      <c r="L396" s="4"/>
      <c r="M396" s="4"/>
      <c r="N396" s="10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7"/>
      <c r="AJ396" s="7"/>
      <c r="AK396" s="4"/>
      <c r="AL396" s="4"/>
      <c r="AM396" s="7"/>
      <c r="AN396" s="7"/>
      <c r="AO396" s="7"/>
      <c r="AP396" s="7"/>
      <c r="AQ396" s="7">
        <f t="shared" si="70"/>
        <v>0</v>
      </c>
      <c r="AR396" s="3">
        <f t="shared" si="72"/>
        <v>34</v>
      </c>
      <c r="AS396" s="8">
        <f t="shared" si="69"/>
        <v>0</v>
      </c>
    </row>
    <row r="397" spans="1:45" ht="19.8" customHeight="1" x14ac:dyDescent="0.25">
      <c r="A397" s="117"/>
      <c r="B397" s="80" t="s">
        <v>35</v>
      </c>
      <c r="C397" s="24" t="s">
        <v>113</v>
      </c>
      <c r="D397" s="22"/>
      <c r="E397" s="4"/>
      <c r="F397" s="4"/>
      <c r="G397" s="4"/>
      <c r="H397" s="4"/>
      <c r="I397" s="4"/>
      <c r="J397" s="160" t="s">
        <v>198</v>
      </c>
      <c r="K397" s="4"/>
      <c r="L397" s="4"/>
      <c r="M397" s="4"/>
      <c r="N397" s="10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7"/>
      <c r="AJ397" s="7"/>
      <c r="AK397" s="4"/>
      <c r="AL397" s="4"/>
      <c r="AM397" s="7"/>
      <c r="AN397" s="7"/>
      <c r="AO397" s="7"/>
      <c r="AP397" s="7"/>
      <c r="AQ397" s="7">
        <f t="shared" si="70"/>
        <v>1</v>
      </c>
      <c r="AR397" s="3">
        <f t="shared" si="72"/>
        <v>34</v>
      </c>
      <c r="AS397" s="8">
        <f t="shared" si="69"/>
        <v>2.9411764705882353E-2</v>
      </c>
    </row>
    <row r="398" spans="1:45" ht="19.8" customHeight="1" x14ac:dyDescent="0.25">
      <c r="A398" s="117"/>
      <c r="B398" s="81"/>
      <c r="C398" s="24" t="s">
        <v>114</v>
      </c>
      <c r="D398" s="22"/>
      <c r="E398" s="4"/>
      <c r="F398" s="4"/>
      <c r="G398" s="4"/>
      <c r="H398" s="4"/>
      <c r="I398" s="4"/>
      <c r="J398" s="160" t="s">
        <v>198</v>
      </c>
      <c r="K398" s="4"/>
      <c r="L398" s="4"/>
      <c r="M398" s="4"/>
      <c r="N398" s="10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7"/>
      <c r="AJ398" s="7"/>
      <c r="AK398" s="4"/>
      <c r="AL398" s="4"/>
      <c r="AM398" s="7"/>
      <c r="AN398" s="7"/>
      <c r="AO398" s="7"/>
      <c r="AP398" s="7"/>
      <c r="AQ398" s="7">
        <f t="shared" si="70"/>
        <v>1</v>
      </c>
      <c r="AR398" s="3">
        <f t="shared" si="72"/>
        <v>34</v>
      </c>
      <c r="AS398" s="8">
        <f t="shared" si="69"/>
        <v>2.9411764705882353E-2</v>
      </c>
    </row>
    <row r="399" spans="1:45" ht="19.8" customHeight="1" x14ac:dyDescent="0.25">
      <c r="A399" s="117"/>
      <c r="B399" s="81"/>
      <c r="C399" s="24" t="s">
        <v>115</v>
      </c>
      <c r="D399" s="22"/>
      <c r="E399" s="4"/>
      <c r="F399" s="4"/>
      <c r="G399" s="4"/>
      <c r="H399" s="4"/>
      <c r="I399" s="4"/>
      <c r="J399" s="160" t="s">
        <v>198</v>
      </c>
      <c r="K399" s="4"/>
      <c r="L399" s="4"/>
      <c r="M399" s="4"/>
      <c r="N399" s="10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7"/>
      <c r="AJ399" s="7"/>
      <c r="AK399" s="4"/>
      <c r="AL399" s="4"/>
      <c r="AM399" s="7"/>
      <c r="AN399" s="7"/>
      <c r="AO399" s="7"/>
      <c r="AP399" s="7"/>
      <c r="AQ399" s="7">
        <f t="shared" si="70"/>
        <v>1</v>
      </c>
      <c r="AR399" s="3">
        <f t="shared" si="72"/>
        <v>34</v>
      </c>
      <c r="AS399" s="8">
        <f t="shared" si="69"/>
        <v>2.9411764705882353E-2</v>
      </c>
    </row>
    <row r="400" spans="1:45" ht="19.8" customHeight="1" x14ac:dyDescent="0.25">
      <c r="A400" s="117"/>
      <c r="B400" s="80" t="s">
        <v>28</v>
      </c>
      <c r="C400" s="24" t="s">
        <v>113</v>
      </c>
      <c r="D400" s="22"/>
      <c r="E400" s="4"/>
      <c r="F400" s="4"/>
      <c r="G400" s="4"/>
      <c r="H400" s="4"/>
      <c r="I400" s="4"/>
      <c r="J400" s="4"/>
      <c r="K400" s="161"/>
      <c r="L400" s="4"/>
      <c r="M400" s="4"/>
      <c r="N400" s="10"/>
      <c r="O400" s="4"/>
      <c r="P400" s="160" t="s">
        <v>199</v>
      </c>
      <c r="Q400" s="161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7"/>
      <c r="AJ400" s="7"/>
      <c r="AK400" s="4"/>
      <c r="AL400" s="4"/>
      <c r="AM400" s="7"/>
      <c r="AN400" s="7"/>
      <c r="AO400" s="7"/>
      <c r="AP400" s="7"/>
      <c r="AQ400" s="7">
        <f t="shared" si="70"/>
        <v>1</v>
      </c>
      <c r="AR400" s="3">
        <f>34*2</f>
        <v>68</v>
      </c>
      <c r="AS400" s="8">
        <f t="shared" si="69"/>
        <v>1.4705882352941176E-2</v>
      </c>
    </row>
    <row r="401" spans="1:45" ht="19.8" customHeight="1" x14ac:dyDescent="0.25">
      <c r="A401" s="117"/>
      <c r="B401" s="81"/>
      <c r="C401" s="24" t="s">
        <v>114</v>
      </c>
      <c r="D401" s="22"/>
      <c r="E401" s="4"/>
      <c r="F401" s="4"/>
      <c r="G401" s="4"/>
      <c r="H401" s="4"/>
      <c r="I401" s="4"/>
      <c r="J401" s="4"/>
      <c r="K401" s="4"/>
      <c r="L401" s="4"/>
      <c r="M401" s="4"/>
      <c r="N401" s="10"/>
      <c r="O401" s="4"/>
      <c r="P401" s="160" t="s">
        <v>199</v>
      </c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7"/>
      <c r="AJ401" s="7"/>
      <c r="AK401" s="4"/>
      <c r="AL401" s="4"/>
      <c r="AM401" s="7"/>
      <c r="AN401" s="7"/>
      <c r="AO401" s="7"/>
      <c r="AP401" s="7"/>
      <c r="AQ401" s="7">
        <f t="shared" si="70"/>
        <v>1</v>
      </c>
      <c r="AR401" s="3">
        <f t="shared" ref="AR401:AR402" si="73">34*2</f>
        <v>68</v>
      </c>
      <c r="AS401" s="8">
        <f t="shared" si="69"/>
        <v>1.4705882352941176E-2</v>
      </c>
    </row>
    <row r="402" spans="1:45" ht="19.8" customHeight="1" x14ac:dyDescent="0.25">
      <c r="A402" s="117"/>
      <c r="B402" s="82"/>
      <c r="C402" s="24" t="s">
        <v>115</v>
      </c>
      <c r="D402" s="22"/>
      <c r="E402" s="4"/>
      <c r="F402" s="4"/>
      <c r="G402" s="4"/>
      <c r="H402" s="4"/>
      <c r="I402" s="4"/>
      <c r="J402" s="4"/>
      <c r="K402" s="4"/>
      <c r="L402" s="4"/>
      <c r="M402" s="4"/>
      <c r="N402" s="10"/>
      <c r="O402" s="4"/>
      <c r="P402" s="160" t="s">
        <v>199</v>
      </c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7"/>
      <c r="AJ402" s="7"/>
      <c r="AK402" s="4"/>
      <c r="AL402" s="4"/>
      <c r="AM402" s="7"/>
      <c r="AN402" s="7"/>
      <c r="AO402" s="7"/>
      <c r="AP402" s="7"/>
      <c r="AQ402" s="7">
        <f t="shared" si="70"/>
        <v>1</v>
      </c>
      <c r="AR402" s="3">
        <f t="shared" si="73"/>
        <v>68</v>
      </c>
      <c r="AS402" s="8">
        <f t="shared" si="69"/>
        <v>1.4705882352941176E-2</v>
      </c>
    </row>
    <row r="403" spans="1:45" ht="19.8" customHeight="1" x14ac:dyDescent="0.25">
      <c r="A403" s="117"/>
      <c r="B403" s="80" t="s">
        <v>32</v>
      </c>
      <c r="C403" s="24" t="s">
        <v>113</v>
      </c>
      <c r="D403" s="22"/>
      <c r="E403" s="4"/>
      <c r="F403" s="4"/>
      <c r="G403" s="4"/>
      <c r="H403" s="4"/>
      <c r="I403" s="4"/>
      <c r="J403" s="4"/>
      <c r="K403" s="4"/>
      <c r="L403" s="4"/>
      <c r="M403" s="4"/>
      <c r="N403" s="10"/>
      <c r="O403" s="4"/>
      <c r="P403" s="4"/>
      <c r="Q403" s="160" t="s">
        <v>183</v>
      </c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7"/>
      <c r="AJ403" s="7"/>
      <c r="AK403" s="4"/>
      <c r="AL403" s="4"/>
      <c r="AM403" s="7"/>
      <c r="AN403" s="7"/>
      <c r="AO403" s="7"/>
      <c r="AP403" s="7"/>
      <c r="AQ403" s="7">
        <f t="shared" si="70"/>
        <v>1</v>
      </c>
      <c r="AR403" s="3">
        <f>34*1</f>
        <v>34</v>
      </c>
      <c r="AS403" s="8">
        <f t="shared" si="69"/>
        <v>2.9411764705882353E-2</v>
      </c>
    </row>
    <row r="404" spans="1:45" ht="19.8" customHeight="1" x14ac:dyDescent="0.25">
      <c r="A404" s="117"/>
      <c r="B404" s="81"/>
      <c r="C404" s="24" t="s">
        <v>114</v>
      </c>
      <c r="D404" s="22"/>
      <c r="E404" s="4"/>
      <c r="F404" s="4"/>
      <c r="G404" s="4"/>
      <c r="H404" s="4"/>
      <c r="I404" s="4"/>
      <c r="J404" s="4"/>
      <c r="K404" s="4"/>
      <c r="L404" s="4"/>
      <c r="M404" s="4"/>
      <c r="N404" s="10"/>
      <c r="O404" s="4"/>
      <c r="P404" s="4"/>
      <c r="Q404" s="160" t="s">
        <v>183</v>
      </c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7"/>
      <c r="AJ404" s="7"/>
      <c r="AK404" s="4"/>
      <c r="AL404" s="4"/>
      <c r="AM404" s="7"/>
      <c r="AN404" s="7"/>
      <c r="AO404" s="7"/>
      <c r="AP404" s="7"/>
      <c r="AQ404" s="7">
        <f t="shared" si="70"/>
        <v>1</v>
      </c>
      <c r="AR404" s="3">
        <f t="shared" ref="AR404:AR405" si="74">34*1</f>
        <v>34</v>
      </c>
      <c r="AS404" s="8">
        <f t="shared" si="69"/>
        <v>2.9411764705882353E-2</v>
      </c>
    </row>
    <row r="405" spans="1:45" ht="19.8" customHeight="1" x14ac:dyDescent="0.25">
      <c r="A405" s="117"/>
      <c r="B405" s="82"/>
      <c r="C405" s="24" t="s">
        <v>115</v>
      </c>
      <c r="D405" s="22"/>
      <c r="E405" s="4"/>
      <c r="F405" s="4"/>
      <c r="G405" s="4"/>
      <c r="H405" s="4"/>
      <c r="I405" s="4"/>
      <c r="J405" s="4"/>
      <c r="K405" s="4"/>
      <c r="L405" s="4"/>
      <c r="M405" s="4"/>
      <c r="N405" s="10"/>
      <c r="O405" s="4"/>
      <c r="P405" s="4"/>
      <c r="Q405" s="160" t="s">
        <v>183</v>
      </c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7"/>
      <c r="AJ405" s="7"/>
      <c r="AK405" s="4"/>
      <c r="AL405" s="4"/>
      <c r="AM405" s="7"/>
      <c r="AN405" s="7"/>
      <c r="AO405" s="7"/>
      <c r="AP405" s="7"/>
      <c r="AQ405" s="7">
        <f t="shared" si="70"/>
        <v>1</v>
      </c>
      <c r="AR405" s="3">
        <f t="shared" si="74"/>
        <v>34</v>
      </c>
      <c r="AS405" s="8">
        <f t="shared" si="69"/>
        <v>2.9411764705882353E-2</v>
      </c>
    </row>
    <row r="406" spans="1:45" ht="19.8" customHeight="1" x14ac:dyDescent="0.25">
      <c r="A406" s="117"/>
      <c r="B406" s="80" t="s">
        <v>30</v>
      </c>
      <c r="C406" s="24" t="s">
        <v>113</v>
      </c>
      <c r="D406" s="22"/>
      <c r="E406" s="4"/>
      <c r="F406" s="4"/>
      <c r="G406" s="4"/>
      <c r="H406" s="4"/>
      <c r="I406" s="4"/>
      <c r="J406" s="4"/>
      <c r="K406" s="4"/>
      <c r="L406" s="160" t="s">
        <v>192</v>
      </c>
      <c r="M406" s="4"/>
      <c r="N406" s="10"/>
      <c r="O406" s="4"/>
      <c r="P406" s="4"/>
      <c r="Q406" s="4"/>
      <c r="R406" s="4"/>
      <c r="S406" s="4"/>
      <c r="T406" s="161" t="s">
        <v>178</v>
      </c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7"/>
      <c r="AJ406" s="7"/>
      <c r="AK406" s="4"/>
      <c r="AL406" s="4"/>
      <c r="AM406" s="7"/>
      <c r="AN406" s="7"/>
      <c r="AO406" s="7"/>
      <c r="AP406" s="7"/>
      <c r="AQ406" s="7">
        <f t="shared" si="70"/>
        <v>2</v>
      </c>
      <c r="AR406" s="3">
        <f>34*2</f>
        <v>68</v>
      </c>
      <c r="AS406" s="8">
        <f t="shared" si="69"/>
        <v>2.9411764705882353E-2</v>
      </c>
    </row>
    <row r="407" spans="1:45" ht="19.8" customHeight="1" x14ac:dyDescent="0.25">
      <c r="A407" s="117"/>
      <c r="B407" s="81"/>
      <c r="C407" s="24" t="s">
        <v>114</v>
      </c>
      <c r="D407" s="22"/>
      <c r="E407" s="4"/>
      <c r="F407" s="4"/>
      <c r="G407" s="4"/>
      <c r="H407" s="4"/>
      <c r="I407" s="4"/>
      <c r="J407" s="4"/>
      <c r="K407" s="4"/>
      <c r="L407" s="160" t="s">
        <v>192</v>
      </c>
      <c r="M407" s="4"/>
      <c r="N407" s="10"/>
      <c r="O407" s="4"/>
      <c r="P407" s="4"/>
      <c r="Q407" s="4"/>
      <c r="R407" s="4"/>
      <c r="S407" s="4"/>
      <c r="T407" s="161" t="s">
        <v>178</v>
      </c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7"/>
      <c r="AJ407" s="7"/>
      <c r="AK407" s="4"/>
      <c r="AL407" s="4"/>
      <c r="AM407" s="7"/>
      <c r="AN407" s="7"/>
      <c r="AO407" s="7"/>
      <c r="AP407" s="7"/>
      <c r="AQ407" s="7">
        <f t="shared" si="70"/>
        <v>2</v>
      </c>
      <c r="AR407" s="3">
        <f t="shared" ref="AR407:AR408" si="75">34*2</f>
        <v>68</v>
      </c>
      <c r="AS407" s="8">
        <f t="shared" si="69"/>
        <v>2.9411764705882353E-2</v>
      </c>
    </row>
    <row r="408" spans="1:45" ht="19.8" customHeight="1" x14ac:dyDescent="0.25">
      <c r="A408" s="117"/>
      <c r="B408" s="82"/>
      <c r="C408" s="24" t="s">
        <v>115</v>
      </c>
      <c r="D408" s="22"/>
      <c r="E408" s="4"/>
      <c r="F408" s="4"/>
      <c r="G408" s="4"/>
      <c r="H408" s="4"/>
      <c r="I408" s="4"/>
      <c r="J408" s="4"/>
      <c r="K408" s="4"/>
      <c r="L408" s="160" t="s">
        <v>192</v>
      </c>
      <c r="M408" s="4"/>
      <c r="N408" s="10"/>
      <c r="O408" s="4"/>
      <c r="P408" s="4"/>
      <c r="Q408" s="4"/>
      <c r="R408" s="4"/>
      <c r="S408" s="4"/>
      <c r="T408" s="161" t="s">
        <v>178</v>
      </c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7"/>
      <c r="AJ408" s="7"/>
      <c r="AK408" s="4"/>
      <c r="AL408" s="4"/>
      <c r="AM408" s="7"/>
      <c r="AN408" s="7"/>
      <c r="AO408" s="7"/>
      <c r="AP408" s="7"/>
      <c r="AQ408" s="7">
        <f t="shared" si="70"/>
        <v>2</v>
      </c>
      <c r="AR408" s="3">
        <f t="shared" si="75"/>
        <v>68</v>
      </c>
      <c r="AS408" s="8">
        <f t="shared" si="69"/>
        <v>2.9411764705882353E-2</v>
      </c>
    </row>
    <row r="409" spans="1:45" ht="19.8" customHeight="1" x14ac:dyDescent="0.25">
      <c r="A409" s="117"/>
      <c r="B409" s="80" t="s">
        <v>34</v>
      </c>
      <c r="C409" s="24" t="s">
        <v>113</v>
      </c>
      <c r="D409" s="22"/>
      <c r="E409" s="4"/>
      <c r="F409" s="4"/>
      <c r="G409" s="4"/>
      <c r="H409" s="4"/>
      <c r="I409" s="4"/>
      <c r="J409" s="4"/>
      <c r="K409" s="160" t="s">
        <v>168</v>
      </c>
      <c r="L409" s="4"/>
      <c r="M409" s="4"/>
      <c r="N409" s="10"/>
      <c r="O409" s="160" t="s">
        <v>200</v>
      </c>
      <c r="P409" s="4"/>
      <c r="Q409" s="4"/>
      <c r="R409" s="4"/>
      <c r="S409" s="4"/>
      <c r="T409" s="161" t="s">
        <v>145</v>
      </c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7"/>
      <c r="AJ409" s="7"/>
      <c r="AK409" s="4"/>
      <c r="AL409" s="4"/>
      <c r="AM409" s="7"/>
      <c r="AN409" s="7"/>
      <c r="AO409" s="7"/>
      <c r="AP409" s="7"/>
      <c r="AQ409" s="7">
        <f t="shared" si="70"/>
        <v>3</v>
      </c>
      <c r="AR409" s="3">
        <f>34*3</f>
        <v>102</v>
      </c>
      <c r="AS409" s="8">
        <f t="shared" si="69"/>
        <v>2.9411764705882353E-2</v>
      </c>
    </row>
    <row r="410" spans="1:45" ht="19.8" customHeight="1" x14ac:dyDescent="0.25">
      <c r="A410" s="117"/>
      <c r="B410" s="81"/>
      <c r="C410" s="24" t="s">
        <v>114</v>
      </c>
      <c r="D410" s="22"/>
      <c r="E410" s="4"/>
      <c r="F410" s="4"/>
      <c r="G410" s="4"/>
      <c r="H410" s="4"/>
      <c r="I410" s="4"/>
      <c r="J410" s="4"/>
      <c r="K410" s="160" t="s">
        <v>168</v>
      </c>
      <c r="L410" s="4"/>
      <c r="M410" s="4"/>
      <c r="N410" s="10"/>
      <c r="O410" s="160" t="s">
        <v>200</v>
      </c>
      <c r="P410" s="4"/>
      <c r="Q410" s="4"/>
      <c r="R410" s="4"/>
      <c r="S410" s="4"/>
      <c r="T410" s="161" t="s">
        <v>145</v>
      </c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7"/>
      <c r="AJ410" s="7"/>
      <c r="AK410" s="4"/>
      <c r="AL410" s="4"/>
      <c r="AM410" s="7"/>
      <c r="AN410" s="7"/>
      <c r="AO410" s="7"/>
      <c r="AP410" s="7"/>
      <c r="AQ410" s="7">
        <f t="shared" si="70"/>
        <v>3</v>
      </c>
      <c r="AR410" s="3">
        <f t="shared" ref="AR410:AR411" si="76">34*3</f>
        <v>102</v>
      </c>
      <c r="AS410" s="8">
        <f t="shared" si="69"/>
        <v>2.9411764705882353E-2</v>
      </c>
    </row>
    <row r="411" spans="1:45" ht="19.8" customHeight="1" x14ac:dyDescent="0.25">
      <c r="A411" s="117"/>
      <c r="B411" s="82"/>
      <c r="C411" s="24" t="s">
        <v>115</v>
      </c>
      <c r="D411" s="22"/>
      <c r="E411" s="4"/>
      <c r="F411" s="4"/>
      <c r="G411" s="4"/>
      <c r="H411" s="4"/>
      <c r="I411" s="4"/>
      <c r="J411" s="4"/>
      <c r="K411" s="160" t="s">
        <v>168</v>
      </c>
      <c r="L411" s="4"/>
      <c r="M411" s="4"/>
      <c r="N411" s="10"/>
      <c r="O411" s="160" t="s">
        <v>200</v>
      </c>
      <c r="P411" s="4"/>
      <c r="Q411" s="4"/>
      <c r="R411" s="4"/>
      <c r="S411" s="4"/>
      <c r="T411" s="161" t="s">
        <v>145</v>
      </c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7"/>
      <c r="AJ411" s="7"/>
      <c r="AK411" s="4"/>
      <c r="AL411" s="4"/>
      <c r="AM411" s="7"/>
      <c r="AN411" s="7"/>
      <c r="AO411" s="7"/>
      <c r="AP411" s="7"/>
      <c r="AQ411" s="7">
        <f t="shared" si="70"/>
        <v>3</v>
      </c>
      <c r="AR411" s="3">
        <f t="shared" si="76"/>
        <v>102</v>
      </c>
      <c r="AS411" s="8">
        <f t="shared" si="69"/>
        <v>2.9411764705882353E-2</v>
      </c>
    </row>
    <row r="412" spans="1:45" ht="19.8" customHeight="1" x14ac:dyDescent="0.25">
      <c r="A412" s="117"/>
      <c r="B412" s="83" t="s">
        <v>37</v>
      </c>
      <c r="C412" s="24" t="s">
        <v>113</v>
      </c>
      <c r="D412" s="22"/>
      <c r="E412" s="4"/>
      <c r="F412" s="4"/>
      <c r="G412" s="4"/>
      <c r="H412" s="4"/>
      <c r="I412" s="4"/>
      <c r="J412" s="4"/>
      <c r="K412" s="4"/>
      <c r="L412" s="4"/>
      <c r="M412" s="4"/>
      <c r="N412" s="10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7"/>
      <c r="AJ412" s="7"/>
      <c r="AK412" s="4"/>
      <c r="AL412" s="4"/>
      <c r="AM412" s="7"/>
      <c r="AN412" s="7"/>
      <c r="AO412" s="7"/>
      <c r="AP412" s="7"/>
      <c r="AQ412" s="7">
        <f t="shared" si="70"/>
        <v>0</v>
      </c>
      <c r="AR412" s="3">
        <f>34*2</f>
        <v>68</v>
      </c>
      <c r="AS412" s="8">
        <f t="shared" si="69"/>
        <v>0</v>
      </c>
    </row>
    <row r="413" spans="1:45" ht="19.8" customHeight="1" x14ac:dyDescent="0.25">
      <c r="A413" s="117"/>
      <c r="B413" s="83"/>
      <c r="C413" s="24" t="s">
        <v>114</v>
      </c>
      <c r="D413" s="22"/>
      <c r="E413" s="4"/>
      <c r="F413" s="4"/>
      <c r="G413" s="4"/>
      <c r="H413" s="4"/>
      <c r="I413" s="4"/>
      <c r="J413" s="4"/>
      <c r="K413" s="4"/>
      <c r="L413" s="4"/>
      <c r="M413" s="4"/>
      <c r="N413" s="10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7"/>
      <c r="AJ413" s="7"/>
      <c r="AK413" s="4"/>
      <c r="AL413" s="4"/>
      <c r="AM413" s="7"/>
      <c r="AN413" s="7"/>
      <c r="AO413" s="7"/>
      <c r="AP413" s="7"/>
      <c r="AQ413" s="7">
        <f t="shared" si="70"/>
        <v>0</v>
      </c>
      <c r="AR413" s="3">
        <f t="shared" ref="AR413:AR417" si="77">34*2</f>
        <v>68</v>
      </c>
      <c r="AS413" s="8">
        <f t="shared" si="69"/>
        <v>0</v>
      </c>
    </row>
    <row r="414" spans="1:45" ht="19.8" customHeight="1" x14ac:dyDescent="0.25">
      <c r="A414" s="117"/>
      <c r="B414" s="83"/>
      <c r="C414" s="24" t="s">
        <v>115</v>
      </c>
      <c r="D414" s="22"/>
      <c r="E414" s="4"/>
      <c r="F414" s="4"/>
      <c r="G414" s="4"/>
      <c r="H414" s="4"/>
      <c r="I414" s="4"/>
      <c r="J414" s="4"/>
      <c r="K414" s="4"/>
      <c r="L414" s="4"/>
      <c r="M414" s="4"/>
      <c r="N414" s="10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7"/>
      <c r="AJ414" s="7"/>
      <c r="AK414" s="4"/>
      <c r="AL414" s="4"/>
      <c r="AM414" s="7"/>
      <c r="AN414" s="7"/>
      <c r="AO414" s="7"/>
      <c r="AP414" s="7"/>
      <c r="AQ414" s="7">
        <f t="shared" si="70"/>
        <v>0</v>
      </c>
      <c r="AR414" s="3">
        <f t="shared" si="77"/>
        <v>68</v>
      </c>
      <c r="AS414" s="8">
        <f t="shared" si="69"/>
        <v>0</v>
      </c>
    </row>
    <row r="415" spans="1:45" ht="19.8" customHeight="1" x14ac:dyDescent="0.25">
      <c r="A415" s="117"/>
      <c r="B415" s="83" t="s">
        <v>29</v>
      </c>
      <c r="C415" s="24" t="s">
        <v>113</v>
      </c>
      <c r="D415" s="22"/>
      <c r="E415" s="4"/>
      <c r="F415" s="4"/>
      <c r="G415" s="4"/>
      <c r="H415" s="4"/>
      <c r="I415" s="4"/>
      <c r="J415" s="4"/>
      <c r="K415" s="4"/>
      <c r="L415" s="160" t="s">
        <v>149</v>
      </c>
      <c r="M415" s="4"/>
      <c r="N415" s="10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7"/>
      <c r="AJ415" s="7"/>
      <c r="AK415" s="4"/>
      <c r="AL415" s="4"/>
      <c r="AM415" s="7"/>
      <c r="AN415" s="7"/>
      <c r="AO415" s="7"/>
      <c r="AP415" s="7"/>
      <c r="AQ415" s="7">
        <f t="shared" si="70"/>
        <v>1</v>
      </c>
      <c r="AR415" s="3">
        <f t="shared" si="77"/>
        <v>68</v>
      </c>
      <c r="AS415" s="8">
        <f t="shared" si="69"/>
        <v>1.4705882352941176E-2</v>
      </c>
    </row>
    <row r="416" spans="1:45" ht="19.8" customHeight="1" x14ac:dyDescent="0.25">
      <c r="A416" s="117"/>
      <c r="B416" s="83"/>
      <c r="C416" s="24" t="s">
        <v>114</v>
      </c>
      <c r="D416" s="22"/>
      <c r="E416" s="4"/>
      <c r="F416" s="4"/>
      <c r="G416" s="4"/>
      <c r="H416" s="4"/>
      <c r="I416" s="4"/>
      <c r="J416" s="4"/>
      <c r="K416" s="4"/>
      <c r="L416" s="160" t="s">
        <v>149</v>
      </c>
      <c r="M416" s="4"/>
      <c r="N416" s="10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7"/>
      <c r="AJ416" s="7"/>
      <c r="AK416" s="4"/>
      <c r="AL416" s="4"/>
      <c r="AM416" s="7"/>
      <c r="AN416" s="7"/>
      <c r="AO416" s="7"/>
      <c r="AP416" s="7"/>
      <c r="AQ416" s="7">
        <f t="shared" si="70"/>
        <v>1</v>
      </c>
      <c r="AR416" s="3">
        <f t="shared" si="77"/>
        <v>68</v>
      </c>
      <c r="AS416" s="8">
        <f t="shared" si="69"/>
        <v>1.4705882352941176E-2</v>
      </c>
    </row>
    <row r="417" spans="1:45" ht="19.8" customHeight="1" x14ac:dyDescent="0.25">
      <c r="A417" s="117"/>
      <c r="B417" s="83"/>
      <c r="C417" s="24" t="s">
        <v>115</v>
      </c>
      <c r="D417" s="22"/>
      <c r="E417" s="4"/>
      <c r="F417" s="4"/>
      <c r="G417" s="4"/>
      <c r="H417" s="4"/>
      <c r="I417" s="4"/>
      <c r="J417" s="4"/>
      <c r="K417" s="4"/>
      <c r="L417" s="160" t="s">
        <v>149</v>
      </c>
      <c r="M417" s="4"/>
      <c r="N417" s="10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7"/>
      <c r="AJ417" s="7"/>
      <c r="AK417" s="4"/>
      <c r="AL417" s="4"/>
      <c r="AM417" s="7"/>
      <c r="AN417" s="7"/>
      <c r="AO417" s="7"/>
      <c r="AP417" s="7"/>
      <c r="AQ417" s="7">
        <f t="shared" si="70"/>
        <v>1</v>
      </c>
      <c r="AR417" s="3">
        <f t="shared" si="77"/>
        <v>68</v>
      </c>
      <c r="AS417" s="8">
        <f t="shared" si="69"/>
        <v>1.4705882352941176E-2</v>
      </c>
    </row>
    <row r="418" spans="1:45" ht="19.8" customHeight="1" x14ac:dyDescent="0.25">
      <c r="A418" s="117"/>
      <c r="B418" s="83" t="s">
        <v>87</v>
      </c>
      <c r="C418" s="24" t="s">
        <v>113</v>
      </c>
      <c r="D418" s="22"/>
      <c r="E418" s="4"/>
      <c r="F418" s="4"/>
      <c r="G418" s="4"/>
      <c r="H418" s="4"/>
      <c r="I418" s="4"/>
      <c r="J418" s="4"/>
      <c r="K418" s="4"/>
      <c r="L418" s="4"/>
      <c r="M418" s="4"/>
      <c r="N418" s="160" t="s">
        <v>201</v>
      </c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7"/>
      <c r="AJ418" s="7"/>
      <c r="AK418" s="4"/>
      <c r="AL418" s="4"/>
      <c r="AM418" s="7"/>
      <c r="AN418" s="7"/>
      <c r="AO418" s="7"/>
      <c r="AP418" s="7"/>
      <c r="AQ418" s="7">
        <f t="shared" si="70"/>
        <v>1</v>
      </c>
      <c r="AR418" s="3">
        <f>34*1</f>
        <v>34</v>
      </c>
      <c r="AS418" s="8">
        <f t="shared" si="69"/>
        <v>2.9411764705882353E-2</v>
      </c>
    </row>
    <row r="419" spans="1:45" ht="19.8" customHeight="1" x14ac:dyDescent="0.25">
      <c r="A419" s="117"/>
      <c r="B419" s="83"/>
      <c r="C419" s="24" t="s">
        <v>114</v>
      </c>
      <c r="D419" s="22"/>
      <c r="E419" s="4"/>
      <c r="F419" s="4"/>
      <c r="G419" s="4"/>
      <c r="H419" s="4"/>
      <c r="I419" s="4"/>
      <c r="J419" s="4"/>
      <c r="K419" s="4"/>
      <c r="L419" s="4"/>
      <c r="M419" s="160" t="s">
        <v>202</v>
      </c>
      <c r="N419" s="10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7"/>
      <c r="AJ419" s="7"/>
      <c r="AK419" s="4"/>
      <c r="AL419" s="4"/>
      <c r="AM419" s="7"/>
      <c r="AN419" s="7"/>
      <c r="AO419" s="7"/>
      <c r="AP419" s="7"/>
      <c r="AQ419" s="7">
        <f t="shared" si="70"/>
        <v>1</v>
      </c>
      <c r="AR419" s="3">
        <f t="shared" ref="AR419:AR423" si="78">34*1</f>
        <v>34</v>
      </c>
      <c r="AS419" s="8">
        <f t="shared" si="69"/>
        <v>2.9411764705882353E-2</v>
      </c>
    </row>
    <row r="420" spans="1:45" ht="19.8" customHeight="1" x14ac:dyDescent="0.25">
      <c r="A420" s="117"/>
      <c r="B420" s="83"/>
      <c r="C420" s="24" t="s">
        <v>115</v>
      </c>
      <c r="D420" s="22"/>
      <c r="E420" s="4"/>
      <c r="F420" s="4"/>
      <c r="G420" s="4"/>
      <c r="H420" s="4"/>
      <c r="I420" s="4"/>
      <c r="J420" s="4"/>
      <c r="K420" s="4"/>
      <c r="L420" s="4"/>
      <c r="M420" s="4"/>
      <c r="N420" s="160" t="s">
        <v>201</v>
      </c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7"/>
      <c r="AJ420" s="7"/>
      <c r="AK420" s="4"/>
      <c r="AL420" s="4"/>
      <c r="AM420" s="7"/>
      <c r="AN420" s="7"/>
      <c r="AO420" s="7"/>
      <c r="AP420" s="7"/>
      <c r="AQ420" s="7">
        <f t="shared" si="70"/>
        <v>1</v>
      </c>
      <c r="AR420" s="3">
        <f t="shared" si="78"/>
        <v>34</v>
      </c>
      <c r="AS420" s="8">
        <f t="shared" si="69"/>
        <v>2.9411764705882353E-2</v>
      </c>
    </row>
    <row r="421" spans="1:45" ht="19.8" customHeight="1" x14ac:dyDescent="0.25">
      <c r="A421" s="117"/>
      <c r="B421" s="83" t="s">
        <v>109</v>
      </c>
      <c r="C421" s="24" t="s">
        <v>113</v>
      </c>
      <c r="D421" s="22"/>
      <c r="E421" s="4"/>
      <c r="F421" s="4"/>
      <c r="G421" s="4"/>
      <c r="H421" s="4"/>
      <c r="I421" s="4"/>
      <c r="J421" s="4"/>
      <c r="K421" s="4"/>
      <c r="L421" s="4"/>
      <c r="M421" s="4"/>
      <c r="N421" s="10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7"/>
      <c r="AJ421" s="7"/>
      <c r="AK421" s="4"/>
      <c r="AL421" s="4"/>
      <c r="AM421" s="7"/>
      <c r="AN421" s="7"/>
      <c r="AO421" s="7"/>
      <c r="AP421" s="7"/>
      <c r="AQ421" s="7">
        <f t="shared" si="70"/>
        <v>0</v>
      </c>
      <c r="AR421" s="3">
        <f t="shared" si="78"/>
        <v>34</v>
      </c>
      <c r="AS421" s="8">
        <f t="shared" si="69"/>
        <v>0</v>
      </c>
    </row>
    <row r="422" spans="1:45" ht="19.8" customHeight="1" x14ac:dyDescent="0.25">
      <c r="A422" s="117"/>
      <c r="B422" s="83"/>
      <c r="C422" s="24" t="s">
        <v>114</v>
      </c>
      <c r="D422" s="22"/>
      <c r="E422" s="4"/>
      <c r="F422" s="4"/>
      <c r="G422" s="4"/>
      <c r="H422" s="4"/>
      <c r="I422" s="4"/>
      <c r="J422" s="4"/>
      <c r="K422" s="4"/>
      <c r="L422" s="4"/>
      <c r="M422" s="4"/>
      <c r="N422" s="10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7"/>
      <c r="AJ422" s="7"/>
      <c r="AK422" s="4"/>
      <c r="AL422" s="4"/>
      <c r="AM422" s="7"/>
      <c r="AN422" s="7"/>
      <c r="AO422" s="7"/>
      <c r="AP422" s="7"/>
      <c r="AQ422" s="7">
        <f t="shared" si="70"/>
        <v>0</v>
      </c>
      <c r="AR422" s="3">
        <f t="shared" si="78"/>
        <v>34</v>
      </c>
      <c r="AS422" s="8">
        <f t="shared" si="69"/>
        <v>0</v>
      </c>
    </row>
    <row r="423" spans="1:45" ht="19.8" customHeight="1" x14ac:dyDescent="0.25">
      <c r="A423" s="117"/>
      <c r="B423" s="83"/>
      <c r="C423" s="24" t="s">
        <v>115</v>
      </c>
      <c r="D423" s="22"/>
      <c r="E423" s="4"/>
      <c r="F423" s="4"/>
      <c r="G423" s="4"/>
      <c r="H423" s="4"/>
      <c r="I423" s="4"/>
      <c r="J423" s="4"/>
      <c r="K423" s="4"/>
      <c r="L423" s="4"/>
      <c r="M423" s="4"/>
      <c r="N423" s="10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7"/>
      <c r="AJ423" s="7"/>
      <c r="AK423" s="4"/>
      <c r="AL423" s="4"/>
      <c r="AM423" s="7"/>
      <c r="AN423" s="7"/>
      <c r="AO423" s="7"/>
      <c r="AP423" s="7"/>
      <c r="AQ423" s="7">
        <f t="shared" si="70"/>
        <v>0</v>
      </c>
      <c r="AR423" s="3">
        <f t="shared" si="78"/>
        <v>34</v>
      </c>
      <c r="AS423" s="8">
        <f t="shared" si="69"/>
        <v>0</v>
      </c>
    </row>
    <row r="424" spans="1:45" ht="19.8" customHeight="1" x14ac:dyDescent="0.25">
      <c r="A424" s="117"/>
      <c r="B424" s="83" t="s">
        <v>74</v>
      </c>
      <c r="C424" s="24" t="s">
        <v>113</v>
      </c>
      <c r="D424" s="25"/>
      <c r="E424" s="4"/>
      <c r="F424" s="4"/>
      <c r="G424" s="4"/>
      <c r="H424" s="4"/>
      <c r="I424" s="4"/>
      <c r="J424" s="4"/>
      <c r="K424" s="4"/>
      <c r="L424" s="4"/>
      <c r="M424" s="4"/>
      <c r="N424" s="10"/>
      <c r="O424" s="4"/>
      <c r="P424" s="4"/>
      <c r="Q424" s="4"/>
      <c r="R424" s="4"/>
      <c r="S424" s="4"/>
      <c r="T424" s="3"/>
      <c r="U424" s="4"/>
      <c r="V424" s="4"/>
      <c r="W424" s="4"/>
      <c r="X424" s="4"/>
      <c r="Y424" s="4"/>
      <c r="Z424" s="4"/>
      <c r="AA424" s="4"/>
      <c r="AB424" s="4"/>
      <c r="AC424" s="4"/>
      <c r="AD424" s="3"/>
      <c r="AE424" s="4"/>
      <c r="AF424" s="4"/>
      <c r="AG424" s="4"/>
      <c r="AH424" s="4"/>
      <c r="AI424" s="7"/>
      <c r="AJ424" s="7"/>
      <c r="AK424" s="4"/>
      <c r="AL424" s="4"/>
      <c r="AM424" s="7"/>
      <c r="AN424" s="7"/>
      <c r="AO424" s="7"/>
      <c r="AP424" s="7"/>
      <c r="AQ424" s="7">
        <f t="shared" si="70"/>
        <v>0</v>
      </c>
      <c r="AR424" s="3">
        <f>34*2</f>
        <v>68</v>
      </c>
      <c r="AS424" s="8">
        <f t="shared" si="69"/>
        <v>0</v>
      </c>
    </row>
    <row r="425" spans="1:45" ht="19.8" customHeight="1" x14ac:dyDescent="0.25">
      <c r="A425" s="117"/>
      <c r="B425" s="83"/>
      <c r="C425" s="24" t="s">
        <v>114</v>
      </c>
      <c r="D425" s="25"/>
      <c r="E425" s="4"/>
      <c r="F425" s="4"/>
      <c r="G425" s="4"/>
      <c r="H425" s="4"/>
      <c r="I425" s="4"/>
      <c r="J425" s="4"/>
      <c r="K425" s="4"/>
      <c r="L425" s="4"/>
      <c r="M425" s="4"/>
      <c r="N425" s="10"/>
      <c r="O425" s="4"/>
      <c r="P425" s="4"/>
      <c r="Q425" s="4"/>
      <c r="R425" s="4"/>
      <c r="T425" s="3"/>
      <c r="U425" s="4"/>
      <c r="V425" s="4"/>
      <c r="W425" s="4"/>
      <c r="X425" s="4"/>
      <c r="Y425" s="4"/>
      <c r="Z425" s="4"/>
      <c r="AA425" s="4"/>
      <c r="AB425" s="4"/>
      <c r="AD425" s="3"/>
      <c r="AE425" s="4"/>
      <c r="AF425" s="4"/>
      <c r="AG425" s="4"/>
      <c r="AH425" s="4"/>
      <c r="AI425" s="7"/>
      <c r="AJ425" s="7"/>
      <c r="AK425" s="4"/>
      <c r="AL425" s="4"/>
      <c r="AM425" s="7"/>
      <c r="AN425" s="7"/>
      <c r="AO425" s="7"/>
      <c r="AP425" s="7"/>
      <c r="AQ425" s="7">
        <f t="shared" si="70"/>
        <v>0</v>
      </c>
      <c r="AR425" s="3">
        <f t="shared" ref="AR425:AR426" si="79">34*2</f>
        <v>68</v>
      </c>
      <c r="AS425" s="8">
        <f t="shared" si="69"/>
        <v>0</v>
      </c>
    </row>
    <row r="426" spans="1:45" ht="19.8" customHeight="1" x14ac:dyDescent="0.25">
      <c r="A426" s="117"/>
      <c r="B426" s="83"/>
      <c r="C426" s="24" t="s">
        <v>115</v>
      </c>
      <c r="D426" s="22"/>
      <c r="E426" s="4"/>
      <c r="F426" s="4"/>
      <c r="G426" s="4"/>
      <c r="H426" s="4"/>
      <c r="I426" s="4"/>
      <c r="J426" s="4"/>
      <c r="K426" s="4"/>
      <c r="L426" s="4"/>
      <c r="M426" s="4"/>
      <c r="N426" s="10"/>
      <c r="O426" s="4"/>
      <c r="P426" s="4"/>
      <c r="Q426" s="4"/>
      <c r="R426" s="4"/>
      <c r="S426" s="3"/>
      <c r="T426" s="4"/>
      <c r="U426" s="4"/>
      <c r="V426" s="4"/>
      <c r="W426" s="4"/>
      <c r="X426" s="4"/>
      <c r="Y426" s="4"/>
      <c r="Z426" s="4"/>
      <c r="AA426" s="4"/>
      <c r="AB426" s="4"/>
      <c r="AC426" s="3"/>
      <c r="AD426" s="4"/>
      <c r="AE426" s="4"/>
      <c r="AF426" s="4"/>
      <c r="AG426" s="4"/>
      <c r="AH426" s="4"/>
      <c r="AI426" s="7"/>
      <c r="AJ426" s="7"/>
      <c r="AK426" s="4"/>
      <c r="AL426" s="4"/>
      <c r="AM426" s="7"/>
      <c r="AN426" s="7"/>
      <c r="AO426" s="7"/>
      <c r="AP426" s="7"/>
      <c r="AQ426" s="7">
        <f t="shared" si="70"/>
        <v>0</v>
      </c>
      <c r="AR426" s="3">
        <f t="shared" si="79"/>
        <v>68</v>
      </c>
      <c r="AS426" s="8">
        <f t="shared" si="69"/>
        <v>0</v>
      </c>
    </row>
    <row r="427" spans="1:45" ht="27" customHeight="1" x14ac:dyDescent="0.25">
      <c r="A427" s="55"/>
      <c r="B427" s="56"/>
      <c r="C427" s="56"/>
      <c r="D427" s="56"/>
      <c r="E427" s="54"/>
      <c r="F427" s="54"/>
      <c r="G427" s="54"/>
      <c r="H427" s="54"/>
      <c r="I427" s="54"/>
      <c r="J427" s="54"/>
      <c r="K427" s="54"/>
      <c r="L427" s="54"/>
      <c r="M427" s="54"/>
      <c r="N427" s="173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5"/>
      <c r="AN427" s="55"/>
      <c r="AO427" s="55"/>
      <c r="AP427" s="55"/>
      <c r="AQ427" s="55"/>
      <c r="AR427" s="55"/>
      <c r="AS427" s="55"/>
    </row>
    <row r="428" spans="1:45" ht="111.75" customHeight="1" x14ac:dyDescent="0.25">
      <c r="A428" s="146" t="s">
        <v>41</v>
      </c>
      <c r="B428" s="147"/>
      <c r="C428" s="147"/>
      <c r="D428" s="148"/>
      <c r="E428" s="84" t="s">
        <v>40</v>
      </c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6" t="s">
        <v>20</v>
      </c>
      <c r="AR428" s="118" t="s">
        <v>22</v>
      </c>
      <c r="AS428" s="119" t="s">
        <v>21</v>
      </c>
    </row>
    <row r="429" spans="1:45" ht="12.75" customHeight="1" x14ac:dyDescent="0.25">
      <c r="A429" s="96" t="s">
        <v>0</v>
      </c>
      <c r="B429" s="112"/>
      <c r="C429" s="97"/>
      <c r="D429" s="23" t="s">
        <v>18</v>
      </c>
      <c r="E429" s="83" t="s">
        <v>1</v>
      </c>
      <c r="F429" s="83"/>
      <c r="G429" s="83"/>
      <c r="H429" s="83"/>
      <c r="I429" s="83" t="s">
        <v>2</v>
      </c>
      <c r="J429" s="83"/>
      <c r="K429" s="83"/>
      <c r="L429" s="83"/>
      <c r="M429" s="83" t="s">
        <v>3</v>
      </c>
      <c r="N429" s="83"/>
      <c r="O429" s="83"/>
      <c r="P429" s="83"/>
      <c r="Q429" s="83" t="s">
        <v>4</v>
      </c>
      <c r="R429" s="83"/>
      <c r="S429" s="83"/>
      <c r="T429" s="83"/>
      <c r="U429" s="83" t="s">
        <v>5</v>
      </c>
      <c r="V429" s="83"/>
      <c r="W429" s="83"/>
      <c r="X429" s="83" t="s">
        <v>6</v>
      </c>
      <c r="Y429" s="83"/>
      <c r="Z429" s="83"/>
      <c r="AA429" s="83"/>
      <c r="AB429" s="83" t="s">
        <v>7</v>
      </c>
      <c r="AC429" s="83"/>
      <c r="AD429" s="83"/>
      <c r="AE429" s="83" t="s">
        <v>8</v>
      </c>
      <c r="AF429" s="83"/>
      <c r="AG429" s="83"/>
      <c r="AH429" s="83"/>
      <c r="AI429" s="83"/>
      <c r="AJ429" s="83" t="s">
        <v>9</v>
      </c>
      <c r="AK429" s="83"/>
      <c r="AL429" s="83"/>
      <c r="AM429" s="83" t="s">
        <v>10</v>
      </c>
      <c r="AN429" s="83"/>
      <c r="AO429" s="83"/>
      <c r="AP429" s="83"/>
      <c r="AQ429" s="86"/>
      <c r="AR429" s="118"/>
      <c r="AS429" s="119"/>
    </row>
    <row r="430" spans="1:45" x14ac:dyDescent="0.25">
      <c r="A430" s="98"/>
      <c r="B430" s="113"/>
      <c r="C430" s="99"/>
      <c r="D430" s="23" t="s">
        <v>19</v>
      </c>
      <c r="E430" s="5">
        <v>1</v>
      </c>
      <c r="F430" s="5">
        <v>2</v>
      </c>
      <c r="G430" s="5">
        <v>3</v>
      </c>
      <c r="H430" s="5">
        <v>4</v>
      </c>
      <c r="I430" s="5">
        <v>5</v>
      </c>
      <c r="J430" s="5">
        <v>6</v>
      </c>
      <c r="K430" s="5">
        <v>7</v>
      </c>
      <c r="L430" s="5">
        <v>8</v>
      </c>
      <c r="M430" s="5">
        <v>9</v>
      </c>
      <c r="N430" s="5">
        <v>10</v>
      </c>
      <c r="O430" s="5">
        <v>11</v>
      </c>
      <c r="P430" s="5">
        <v>12</v>
      </c>
      <c r="Q430" s="5">
        <v>13</v>
      </c>
      <c r="R430" s="5">
        <v>14</v>
      </c>
      <c r="S430" s="5">
        <v>15</v>
      </c>
      <c r="T430" s="5">
        <v>16</v>
      </c>
      <c r="U430" s="5">
        <v>17</v>
      </c>
      <c r="V430" s="5">
        <v>18</v>
      </c>
      <c r="W430" s="5">
        <v>19</v>
      </c>
      <c r="X430" s="5">
        <v>20</v>
      </c>
      <c r="Y430" s="5">
        <v>21</v>
      </c>
      <c r="Z430" s="5">
        <v>22</v>
      </c>
      <c r="AA430" s="5">
        <v>23</v>
      </c>
      <c r="AB430" s="5">
        <v>24</v>
      </c>
      <c r="AC430" s="5">
        <v>25</v>
      </c>
      <c r="AD430" s="5">
        <v>26</v>
      </c>
      <c r="AE430" s="5">
        <v>27</v>
      </c>
      <c r="AF430" s="5">
        <v>28</v>
      </c>
      <c r="AG430" s="5">
        <v>29</v>
      </c>
      <c r="AH430" s="5">
        <v>30</v>
      </c>
      <c r="AI430" s="5">
        <v>31</v>
      </c>
      <c r="AJ430" s="5">
        <v>32</v>
      </c>
      <c r="AK430" s="5">
        <v>33</v>
      </c>
      <c r="AL430" s="5">
        <v>34</v>
      </c>
      <c r="AM430" s="5">
        <v>35</v>
      </c>
      <c r="AN430" s="5">
        <v>36</v>
      </c>
      <c r="AO430" s="5">
        <v>37</v>
      </c>
      <c r="AP430" s="5">
        <v>38</v>
      </c>
      <c r="AQ430" s="86"/>
      <c r="AR430" s="118"/>
      <c r="AS430" s="119"/>
    </row>
    <row r="431" spans="1:45" ht="24.6" customHeight="1" x14ac:dyDescent="0.25">
      <c r="A431" s="117" t="s">
        <v>25</v>
      </c>
      <c r="B431" s="74" t="s">
        <v>13</v>
      </c>
      <c r="C431" s="44" t="s">
        <v>116</v>
      </c>
      <c r="D431" s="25"/>
      <c r="E431" s="4"/>
      <c r="F431" s="4"/>
      <c r="G431" s="4"/>
      <c r="H431" s="4"/>
      <c r="I431" s="4"/>
      <c r="J431" s="4"/>
      <c r="K431" s="4"/>
      <c r="L431" s="4"/>
      <c r="M431" s="4"/>
      <c r="N431" s="10"/>
      <c r="O431" s="159" t="s">
        <v>195</v>
      </c>
      <c r="P431" s="4"/>
      <c r="Q431" s="4"/>
      <c r="R431" s="4"/>
      <c r="S431" s="4"/>
      <c r="T431" s="159" t="s">
        <v>178</v>
      </c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7"/>
      <c r="AN431" s="7"/>
      <c r="AO431" s="7"/>
      <c r="AP431" s="7"/>
      <c r="AQ431" s="7">
        <f>COUNTA(E431:AP431)</f>
        <v>2</v>
      </c>
      <c r="AR431" s="68">
        <f>34*2</f>
        <v>68</v>
      </c>
      <c r="AS431" s="8">
        <f t="shared" ref="AS431:AS447" si="80">AQ431/AR431</f>
        <v>2.9411764705882353E-2</v>
      </c>
    </row>
    <row r="432" spans="1:45" ht="24.6" customHeight="1" x14ac:dyDescent="0.25">
      <c r="A432" s="117"/>
      <c r="B432" s="74" t="s">
        <v>27</v>
      </c>
      <c r="C432" s="44" t="s">
        <v>116</v>
      </c>
      <c r="D432" s="25"/>
      <c r="E432" s="4"/>
      <c r="F432" s="4"/>
      <c r="G432" s="4"/>
      <c r="H432" s="4"/>
      <c r="I432" s="4"/>
      <c r="J432" s="4"/>
      <c r="K432" s="4"/>
      <c r="L432" s="4"/>
      <c r="M432" s="4"/>
      <c r="N432" s="10"/>
      <c r="O432" s="4"/>
      <c r="P432" s="4"/>
      <c r="Q432" s="159" t="s">
        <v>184</v>
      </c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7"/>
      <c r="AN432" s="7"/>
      <c r="AO432" s="7"/>
      <c r="AP432" s="7"/>
      <c r="AQ432" s="7">
        <f t="shared" ref="AQ432:AQ447" si="81">COUNTA(E432:AP432)</f>
        <v>1</v>
      </c>
      <c r="AR432" s="68">
        <f>34*3</f>
        <v>102</v>
      </c>
      <c r="AS432" s="8">
        <f t="shared" si="80"/>
        <v>9.8039215686274508E-3</v>
      </c>
    </row>
    <row r="433" spans="1:45" ht="24.6" customHeight="1" x14ac:dyDescent="0.25">
      <c r="A433" s="117"/>
      <c r="B433" s="74" t="s">
        <v>12</v>
      </c>
      <c r="C433" s="44" t="s">
        <v>116</v>
      </c>
      <c r="D433" s="22"/>
      <c r="E433" s="4"/>
      <c r="F433" s="4"/>
      <c r="G433" s="4"/>
      <c r="H433" s="4"/>
      <c r="I433" s="4"/>
      <c r="J433" s="4"/>
      <c r="K433" s="4"/>
      <c r="L433" s="160" t="s">
        <v>150</v>
      </c>
      <c r="M433" s="4"/>
      <c r="N433" s="10"/>
      <c r="O433" s="4"/>
      <c r="P433" s="4"/>
      <c r="Q433" s="4"/>
      <c r="R433" s="4"/>
      <c r="S433" s="4"/>
      <c r="T433" s="160" t="s">
        <v>146</v>
      </c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7"/>
      <c r="AN433" s="7"/>
      <c r="AO433" s="7"/>
      <c r="AP433" s="7"/>
      <c r="AQ433" s="7">
        <f t="shared" si="81"/>
        <v>2</v>
      </c>
      <c r="AR433" s="68">
        <f t="shared" ref="AR433" si="82">34*3</f>
        <v>102</v>
      </c>
      <c r="AS433" s="8">
        <f t="shared" si="80"/>
        <v>1.9607843137254902E-2</v>
      </c>
    </row>
    <row r="434" spans="1:45" ht="24.6" customHeight="1" x14ac:dyDescent="0.25">
      <c r="A434" s="117"/>
      <c r="B434" s="74" t="s">
        <v>117</v>
      </c>
      <c r="C434" s="44" t="s">
        <v>116</v>
      </c>
      <c r="D434" s="25"/>
      <c r="E434" s="4"/>
      <c r="F434" s="4"/>
      <c r="G434" s="4"/>
      <c r="I434" s="3"/>
      <c r="J434" s="159" t="s">
        <v>203</v>
      </c>
      <c r="K434" s="4"/>
      <c r="L434" s="159" t="s">
        <v>149</v>
      </c>
      <c r="N434" s="10"/>
      <c r="O434" s="4"/>
      <c r="P434" s="159" t="s">
        <v>170</v>
      </c>
      <c r="Q434" s="4"/>
      <c r="R434" s="159" t="s">
        <v>175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7"/>
      <c r="AN434" s="7"/>
      <c r="AO434" s="7"/>
      <c r="AP434" s="7"/>
      <c r="AQ434" s="7">
        <f t="shared" si="81"/>
        <v>4</v>
      </c>
      <c r="AR434" s="68">
        <f>34*2</f>
        <v>68</v>
      </c>
      <c r="AS434" s="8">
        <f t="shared" si="80"/>
        <v>5.8823529411764705E-2</v>
      </c>
    </row>
    <row r="435" spans="1:45" ht="24.6" customHeight="1" x14ac:dyDescent="0.25">
      <c r="A435" s="117"/>
      <c r="B435" s="74" t="s">
        <v>101</v>
      </c>
      <c r="C435" s="44" t="s">
        <v>116</v>
      </c>
      <c r="D435" s="25"/>
      <c r="E435" s="4"/>
      <c r="F435" s="4"/>
      <c r="G435" s="4"/>
      <c r="H435" s="4"/>
      <c r="I435" s="4"/>
      <c r="J435" s="4"/>
      <c r="K435" s="4"/>
      <c r="L435" s="159" t="s">
        <v>197</v>
      </c>
      <c r="N435" s="10"/>
      <c r="O435" s="4"/>
      <c r="P435" s="4"/>
      <c r="Q435" s="4"/>
      <c r="R435" s="4"/>
      <c r="S435" s="159" t="s">
        <v>163</v>
      </c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7"/>
      <c r="AJ435" s="7"/>
      <c r="AK435" s="4"/>
      <c r="AL435" s="4"/>
      <c r="AM435" s="7"/>
      <c r="AN435" s="7"/>
      <c r="AO435" s="7"/>
      <c r="AP435" s="7"/>
      <c r="AQ435" s="7">
        <f t="shared" si="81"/>
        <v>2</v>
      </c>
      <c r="AR435" s="68">
        <f t="shared" ref="AR435:AR436" si="83">34*2</f>
        <v>68</v>
      </c>
      <c r="AS435" s="8">
        <f t="shared" si="80"/>
        <v>2.9411764705882353E-2</v>
      </c>
    </row>
    <row r="436" spans="1:45" ht="24.6" customHeight="1" x14ac:dyDescent="0.25">
      <c r="A436" s="117"/>
      <c r="B436" s="74" t="s">
        <v>102</v>
      </c>
      <c r="C436" s="44" t="s">
        <v>116</v>
      </c>
      <c r="D436" s="22"/>
      <c r="E436" s="4"/>
      <c r="F436" s="4"/>
      <c r="G436" s="4"/>
      <c r="H436" s="4"/>
      <c r="I436" s="4"/>
      <c r="J436" s="4"/>
      <c r="K436" s="4"/>
      <c r="L436" s="4"/>
      <c r="M436" s="4"/>
      <c r="N436" s="10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7"/>
      <c r="AJ436" s="7"/>
      <c r="AK436" s="4"/>
      <c r="AL436" s="4"/>
      <c r="AM436" s="7"/>
      <c r="AN436" s="7"/>
      <c r="AO436" s="7"/>
      <c r="AP436" s="7"/>
      <c r="AQ436" s="7">
        <f t="shared" si="81"/>
        <v>0</v>
      </c>
      <c r="AR436" s="68">
        <f t="shared" si="83"/>
        <v>68</v>
      </c>
      <c r="AS436" s="8">
        <f t="shared" si="80"/>
        <v>0</v>
      </c>
    </row>
    <row r="437" spans="1:45" ht="24.6" customHeight="1" x14ac:dyDescent="0.25">
      <c r="A437" s="117"/>
      <c r="B437" s="74" t="s">
        <v>35</v>
      </c>
      <c r="C437" s="44" t="s">
        <v>116</v>
      </c>
      <c r="D437" s="25"/>
      <c r="E437" s="4"/>
      <c r="F437" s="4"/>
      <c r="G437" s="4"/>
      <c r="H437" s="4"/>
      <c r="I437" s="4"/>
      <c r="J437" s="4"/>
      <c r="K437" s="4"/>
      <c r="L437" s="4"/>
      <c r="M437" s="4"/>
      <c r="N437" s="10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7"/>
      <c r="AJ437" s="7"/>
      <c r="AK437" s="4"/>
      <c r="AL437" s="4"/>
      <c r="AM437" s="7"/>
      <c r="AN437" s="7"/>
      <c r="AO437" s="7"/>
      <c r="AP437" s="7"/>
      <c r="AQ437" s="7">
        <f t="shared" si="81"/>
        <v>0</v>
      </c>
      <c r="AR437" s="68">
        <f>34*1</f>
        <v>34</v>
      </c>
      <c r="AS437" s="8">
        <f t="shared" si="80"/>
        <v>0</v>
      </c>
    </row>
    <row r="438" spans="1:45" ht="24.6" customHeight="1" x14ac:dyDescent="0.25">
      <c r="A438" s="117"/>
      <c r="B438" s="74" t="s">
        <v>34</v>
      </c>
      <c r="C438" s="44" t="s">
        <v>116</v>
      </c>
      <c r="D438" s="25"/>
      <c r="E438" s="4"/>
      <c r="F438" s="4"/>
      <c r="G438" s="4"/>
      <c r="H438" s="4"/>
      <c r="I438" s="4"/>
      <c r="J438" s="4"/>
      <c r="K438" s="159" t="s">
        <v>140</v>
      </c>
      <c r="L438" s="4"/>
      <c r="M438" s="4"/>
      <c r="N438" s="10"/>
      <c r="O438" s="4"/>
      <c r="P438" s="4"/>
      <c r="Q438" s="4"/>
      <c r="R438" s="4"/>
      <c r="S438" s="159" t="s">
        <v>144</v>
      </c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7"/>
      <c r="AJ438" s="7"/>
      <c r="AK438" s="4"/>
      <c r="AL438" s="4"/>
      <c r="AM438" s="7"/>
      <c r="AN438" s="7"/>
      <c r="AO438" s="7"/>
      <c r="AP438" s="7"/>
      <c r="AQ438" s="7">
        <f t="shared" si="81"/>
        <v>2</v>
      </c>
      <c r="AR438" s="68">
        <f>34*2</f>
        <v>68</v>
      </c>
      <c r="AS438" s="8">
        <f t="shared" si="80"/>
        <v>2.9411764705882353E-2</v>
      </c>
    </row>
    <row r="439" spans="1:45" ht="24.6" customHeight="1" x14ac:dyDescent="0.25">
      <c r="A439" s="117"/>
      <c r="B439" s="24" t="s">
        <v>37</v>
      </c>
      <c r="C439" s="44" t="s">
        <v>116</v>
      </c>
      <c r="D439" s="25"/>
      <c r="E439" s="4"/>
      <c r="F439" s="4"/>
      <c r="G439" s="4"/>
      <c r="H439" s="4"/>
      <c r="I439" s="4"/>
      <c r="J439" s="4"/>
      <c r="K439" s="4"/>
      <c r="L439" s="4"/>
      <c r="M439" s="4"/>
      <c r="N439" s="10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7"/>
      <c r="AJ439" s="7"/>
      <c r="AK439" s="4"/>
      <c r="AL439" s="4"/>
      <c r="AM439" s="7"/>
      <c r="AN439" s="7"/>
      <c r="AO439" s="7"/>
      <c r="AP439" s="7"/>
      <c r="AQ439" s="7">
        <f t="shared" si="81"/>
        <v>0</v>
      </c>
      <c r="AR439" s="68">
        <f>34*1</f>
        <v>34</v>
      </c>
      <c r="AS439" s="8">
        <f t="shared" si="80"/>
        <v>0</v>
      </c>
    </row>
    <row r="440" spans="1:45" ht="24.6" customHeight="1" x14ac:dyDescent="0.25">
      <c r="A440" s="117"/>
      <c r="B440" s="24" t="s">
        <v>29</v>
      </c>
      <c r="C440" s="44" t="s">
        <v>116</v>
      </c>
      <c r="D440" s="25"/>
      <c r="E440" s="4"/>
      <c r="F440" s="4"/>
      <c r="G440" s="4"/>
      <c r="H440" s="4"/>
      <c r="I440" s="4"/>
      <c r="J440" s="4"/>
      <c r="K440" s="4"/>
      <c r="L440" s="159" t="s">
        <v>148</v>
      </c>
      <c r="N440" s="10"/>
      <c r="O440" s="4"/>
      <c r="P440" s="159" t="s">
        <v>185</v>
      </c>
      <c r="Q440" s="4"/>
      <c r="R440" s="4"/>
      <c r="S440" s="159" t="s">
        <v>162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7"/>
      <c r="AJ440" s="7"/>
      <c r="AK440" s="4"/>
      <c r="AL440" s="4"/>
      <c r="AM440" s="7"/>
      <c r="AN440" s="7"/>
      <c r="AO440" s="7"/>
      <c r="AP440" s="7"/>
      <c r="AQ440" s="7">
        <f t="shared" si="81"/>
        <v>3</v>
      </c>
      <c r="AR440" s="68">
        <f t="shared" ref="AR440" si="84">34*1</f>
        <v>34</v>
      </c>
      <c r="AS440" s="8">
        <f t="shared" si="80"/>
        <v>8.8235294117647065E-2</v>
      </c>
    </row>
    <row r="441" spans="1:45" ht="24.6" customHeight="1" x14ac:dyDescent="0.25">
      <c r="A441" s="117"/>
      <c r="B441" s="74" t="s">
        <v>28</v>
      </c>
      <c r="C441" s="44" t="s">
        <v>116</v>
      </c>
      <c r="D441" s="25"/>
      <c r="E441" s="4"/>
      <c r="F441" s="4"/>
      <c r="G441" s="4"/>
      <c r="H441" s="4"/>
      <c r="I441" s="4"/>
      <c r="J441" s="4"/>
      <c r="K441" s="4"/>
      <c r="L441" s="161" t="s">
        <v>150</v>
      </c>
      <c r="M441" s="4"/>
      <c r="N441" s="10"/>
      <c r="O441" s="4"/>
      <c r="P441" s="4"/>
      <c r="Q441" s="159" t="s">
        <v>187</v>
      </c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7"/>
      <c r="AJ441" s="7"/>
      <c r="AK441" s="4"/>
      <c r="AL441" s="4"/>
      <c r="AM441" s="7"/>
      <c r="AN441" s="7"/>
      <c r="AO441" s="7"/>
      <c r="AP441" s="7"/>
      <c r="AQ441" s="7">
        <f t="shared" si="81"/>
        <v>2</v>
      </c>
      <c r="AR441" s="68">
        <f>34*2</f>
        <v>68</v>
      </c>
      <c r="AS441" s="8">
        <f t="shared" si="80"/>
        <v>2.9411764705882353E-2</v>
      </c>
    </row>
    <row r="442" spans="1:45" ht="24.6" customHeight="1" x14ac:dyDescent="0.25">
      <c r="A442" s="117"/>
      <c r="B442" s="74" t="s">
        <v>212</v>
      </c>
      <c r="C442" s="44" t="s">
        <v>116</v>
      </c>
      <c r="D442" s="25"/>
      <c r="E442" s="4"/>
      <c r="F442" s="4"/>
      <c r="G442" s="4"/>
      <c r="H442" s="4"/>
      <c r="I442" s="4"/>
      <c r="J442" s="4"/>
      <c r="K442" s="4"/>
      <c r="L442" s="4"/>
      <c r="M442" s="4"/>
      <c r="N442" s="161" t="s">
        <v>182</v>
      </c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7"/>
      <c r="AJ442" s="7"/>
      <c r="AK442" s="4"/>
      <c r="AL442" s="4"/>
      <c r="AM442" s="7"/>
      <c r="AN442" s="7"/>
      <c r="AO442" s="7"/>
      <c r="AP442" s="7"/>
      <c r="AQ442" s="7">
        <f t="shared" si="81"/>
        <v>1</v>
      </c>
      <c r="AR442" s="68">
        <v>51</v>
      </c>
      <c r="AS442" s="8">
        <f t="shared" si="80"/>
        <v>1.9607843137254902E-2</v>
      </c>
    </row>
    <row r="443" spans="1:45" ht="24.6" customHeight="1" x14ac:dyDescent="0.25">
      <c r="A443" s="117"/>
      <c r="B443" s="74" t="s">
        <v>213</v>
      </c>
      <c r="C443" s="44" t="s">
        <v>116</v>
      </c>
      <c r="D443" s="25"/>
      <c r="E443" s="4"/>
      <c r="F443" s="4"/>
      <c r="G443" s="4"/>
      <c r="H443" s="4"/>
      <c r="I443" s="4"/>
      <c r="J443" s="4"/>
      <c r="K443" s="4"/>
      <c r="L443" s="4"/>
      <c r="M443" s="4"/>
      <c r="N443" s="161"/>
      <c r="O443" s="4"/>
      <c r="P443" s="159" t="s">
        <v>160</v>
      </c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7"/>
      <c r="AJ443" s="7"/>
      <c r="AK443" s="4"/>
      <c r="AL443" s="4"/>
      <c r="AM443" s="7"/>
      <c r="AN443" s="7"/>
      <c r="AO443" s="7"/>
      <c r="AP443" s="7"/>
      <c r="AQ443" s="7">
        <f t="shared" si="81"/>
        <v>1</v>
      </c>
      <c r="AR443" s="68">
        <v>136</v>
      </c>
      <c r="AS443" s="8">
        <f t="shared" si="80"/>
        <v>7.3529411764705881E-3</v>
      </c>
    </row>
    <row r="444" spans="1:45" ht="24.6" customHeight="1" x14ac:dyDescent="0.25">
      <c r="A444" s="117"/>
      <c r="B444" s="74" t="s">
        <v>30</v>
      </c>
      <c r="C444" s="44" t="s">
        <v>116</v>
      </c>
      <c r="D444" s="25"/>
      <c r="E444" s="4"/>
      <c r="F444" s="4"/>
      <c r="G444" s="159" t="s">
        <v>167</v>
      </c>
      <c r="H444" s="4"/>
      <c r="I444" s="4"/>
      <c r="J444" s="4"/>
      <c r="K444" s="4"/>
      <c r="L444" s="4"/>
      <c r="M444" s="4"/>
      <c r="N444" s="10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7"/>
      <c r="AJ444" s="7"/>
      <c r="AK444" s="4"/>
      <c r="AL444" s="4"/>
      <c r="AM444" s="7"/>
      <c r="AN444" s="7"/>
      <c r="AO444" s="7"/>
      <c r="AP444" s="7"/>
      <c r="AQ444" s="7">
        <f t="shared" si="81"/>
        <v>1</v>
      </c>
      <c r="AR444" s="68">
        <f>34*1</f>
        <v>34</v>
      </c>
      <c r="AS444" s="8">
        <f t="shared" si="80"/>
        <v>2.9411764705882353E-2</v>
      </c>
    </row>
    <row r="445" spans="1:45" ht="24.6" customHeight="1" x14ac:dyDescent="0.25">
      <c r="A445" s="117"/>
      <c r="B445" s="24" t="s">
        <v>109</v>
      </c>
      <c r="C445" s="44" t="s">
        <v>116</v>
      </c>
      <c r="D445" s="25"/>
      <c r="E445" s="4"/>
      <c r="F445" s="4"/>
      <c r="G445" s="4"/>
      <c r="H445" s="4"/>
      <c r="I445" s="4"/>
      <c r="J445" s="4"/>
      <c r="K445" s="4"/>
      <c r="L445" s="4"/>
      <c r="M445" s="4"/>
      <c r="N445" s="10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7"/>
      <c r="AJ445" s="7"/>
      <c r="AK445" s="4"/>
      <c r="AL445" s="4"/>
      <c r="AM445" s="7"/>
      <c r="AN445" s="7"/>
      <c r="AO445" s="7"/>
      <c r="AP445" s="7"/>
      <c r="AQ445" s="7">
        <f t="shared" si="81"/>
        <v>0</v>
      </c>
      <c r="AR445" s="68">
        <f t="shared" ref="AR445" si="85">34*1</f>
        <v>34</v>
      </c>
      <c r="AS445" s="8">
        <f t="shared" si="80"/>
        <v>0</v>
      </c>
    </row>
    <row r="446" spans="1:45" ht="24.6" customHeight="1" x14ac:dyDescent="0.25">
      <c r="A446" s="117"/>
      <c r="B446" s="24" t="s">
        <v>74</v>
      </c>
      <c r="C446" s="44" t="s">
        <v>116</v>
      </c>
      <c r="D446" s="25"/>
      <c r="E446" s="4"/>
      <c r="F446" s="4"/>
      <c r="G446" s="4"/>
      <c r="H446" s="4"/>
      <c r="I446" s="4"/>
      <c r="J446" s="4"/>
      <c r="K446" s="4"/>
      <c r="L446" s="4"/>
      <c r="M446" s="4"/>
      <c r="N446" s="10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7"/>
      <c r="AJ446" s="7"/>
      <c r="AK446" s="4"/>
      <c r="AL446" s="4"/>
      <c r="AM446" s="7"/>
      <c r="AN446" s="7"/>
      <c r="AO446" s="7"/>
      <c r="AP446" s="7"/>
      <c r="AQ446" s="7">
        <f t="shared" si="81"/>
        <v>0</v>
      </c>
      <c r="AR446" s="68">
        <f>34*2</f>
        <v>68</v>
      </c>
      <c r="AS446" s="8">
        <f t="shared" si="80"/>
        <v>0</v>
      </c>
    </row>
    <row r="447" spans="1:45" ht="24.6" customHeight="1" x14ac:dyDescent="0.25">
      <c r="A447" s="117"/>
      <c r="B447" s="74" t="s">
        <v>118</v>
      </c>
      <c r="C447" s="44" t="s">
        <v>116</v>
      </c>
      <c r="D447" s="25"/>
      <c r="E447" s="4"/>
      <c r="F447" s="4"/>
      <c r="G447" s="4"/>
      <c r="H447" s="4"/>
      <c r="I447" s="4"/>
      <c r="J447" s="4"/>
      <c r="K447" s="4"/>
      <c r="L447" s="4"/>
      <c r="M447" s="4"/>
      <c r="N447" s="10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7"/>
      <c r="AJ447" s="7"/>
      <c r="AK447" s="4"/>
      <c r="AL447" s="4"/>
      <c r="AM447" s="7"/>
      <c r="AN447" s="7"/>
      <c r="AO447" s="7"/>
      <c r="AP447" s="7"/>
      <c r="AQ447" s="7">
        <f t="shared" si="81"/>
        <v>0</v>
      </c>
      <c r="AR447" s="68">
        <f>34*1</f>
        <v>34</v>
      </c>
      <c r="AS447" s="8">
        <f t="shared" si="80"/>
        <v>0</v>
      </c>
    </row>
    <row r="448" spans="1:45" ht="23.25" customHeight="1" x14ac:dyDescent="0.25">
      <c r="A448" s="55"/>
      <c r="B448" s="56"/>
      <c r="C448" s="56"/>
      <c r="D448" s="56"/>
      <c r="E448" s="54"/>
      <c r="F448" s="54"/>
      <c r="G448" s="54"/>
      <c r="H448" s="54"/>
      <c r="I448" s="54"/>
      <c r="J448" s="54"/>
      <c r="K448" s="54"/>
      <c r="L448" s="54"/>
      <c r="M448" s="54"/>
      <c r="N448" s="173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5"/>
      <c r="AN448" s="55"/>
      <c r="AO448" s="55"/>
      <c r="AP448" s="55"/>
      <c r="AQ448" s="55"/>
      <c r="AR448" s="55"/>
      <c r="AS448" s="55"/>
    </row>
    <row r="449" spans="1:45" ht="124.5" customHeight="1" x14ac:dyDescent="0.25">
      <c r="A449" s="146" t="s">
        <v>42</v>
      </c>
      <c r="B449" s="147"/>
      <c r="C449" s="147"/>
      <c r="D449" s="148"/>
      <c r="E449" s="84" t="s">
        <v>40</v>
      </c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118" t="s">
        <v>20</v>
      </c>
      <c r="AR449" s="118" t="s">
        <v>22</v>
      </c>
      <c r="AS449" s="119" t="s">
        <v>21</v>
      </c>
    </row>
    <row r="450" spans="1:45" ht="12" customHeight="1" x14ac:dyDescent="0.25">
      <c r="A450" s="96" t="s">
        <v>0</v>
      </c>
      <c r="B450" s="112"/>
      <c r="C450" s="97"/>
      <c r="D450" s="23" t="s">
        <v>18</v>
      </c>
      <c r="E450" s="83" t="s">
        <v>1</v>
      </c>
      <c r="F450" s="83"/>
      <c r="G450" s="83"/>
      <c r="H450" s="83"/>
      <c r="I450" s="83" t="s">
        <v>2</v>
      </c>
      <c r="J450" s="83"/>
      <c r="K450" s="83"/>
      <c r="L450" s="83"/>
      <c r="M450" s="83" t="s">
        <v>3</v>
      </c>
      <c r="N450" s="83"/>
      <c r="O450" s="83"/>
      <c r="P450" s="83"/>
      <c r="Q450" s="83" t="s">
        <v>4</v>
      </c>
      <c r="R450" s="83"/>
      <c r="S450" s="83"/>
      <c r="T450" s="83"/>
      <c r="U450" s="83" t="s">
        <v>5</v>
      </c>
      <c r="V450" s="83"/>
      <c r="W450" s="83"/>
      <c r="X450" s="83" t="s">
        <v>6</v>
      </c>
      <c r="Y450" s="83"/>
      <c r="Z450" s="83"/>
      <c r="AA450" s="83"/>
      <c r="AB450" s="83" t="s">
        <v>7</v>
      </c>
      <c r="AC450" s="83"/>
      <c r="AD450" s="83"/>
      <c r="AE450" s="83" t="s">
        <v>8</v>
      </c>
      <c r="AF450" s="83"/>
      <c r="AG450" s="83"/>
      <c r="AH450" s="83"/>
      <c r="AI450" s="83"/>
      <c r="AJ450" s="83" t="s">
        <v>9</v>
      </c>
      <c r="AK450" s="83"/>
      <c r="AL450" s="83"/>
      <c r="AM450" s="83" t="s">
        <v>10</v>
      </c>
      <c r="AN450" s="83"/>
      <c r="AO450" s="83"/>
      <c r="AP450" s="83"/>
      <c r="AQ450" s="118"/>
      <c r="AR450" s="118"/>
      <c r="AS450" s="119"/>
    </row>
    <row r="451" spans="1:45" hidden="1" x14ac:dyDescent="0.25">
      <c r="A451" s="98"/>
      <c r="B451" s="113"/>
      <c r="C451" s="99"/>
      <c r="D451" s="23" t="s">
        <v>19</v>
      </c>
      <c r="E451" s="5">
        <v>1</v>
      </c>
      <c r="F451" s="5">
        <v>2</v>
      </c>
      <c r="G451" s="5">
        <v>3</v>
      </c>
      <c r="H451" s="5">
        <v>4</v>
      </c>
      <c r="I451" s="5">
        <v>5</v>
      </c>
      <c r="J451" s="5">
        <v>6</v>
      </c>
      <c r="K451" s="5">
        <v>7</v>
      </c>
      <c r="L451" s="5">
        <v>8</v>
      </c>
      <c r="M451" s="5">
        <v>9</v>
      </c>
      <c r="N451" s="5">
        <v>10</v>
      </c>
      <c r="O451" s="5">
        <v>11</v>
      </c>
      <c r="P451" s="5">
        <v>12</v>
      </c>
      <c r="Q451" s="5">
        <v>13</v>
      </c>
      <c r="R451" s="5">
        <v>14</v>
      </c>
      <c r="S451" s="5">
        <v>15</v>
      </c>
      <c r="T451" s="5">
        <v>16</v>
      </c>
      <c r="U451" s="5">
        <v>17</v>
      </c>
      <c r="V451" s="5">
        <v>18</v>
      </c>
      <c r="W451" s="5">
        <v>19</v>
      </c>
      <c r="X451" s="5">
        <v>20</v>
      </c>
      <c r="Y451" s="5">
        <v>21</v>
      </c>
      <c r="Z451" s="5">
        <v>22</v>
      </c>
      <c r="AA451" s="5">
        <v>23</v>
      </c>
      <c r="AB451" s="5">
        <v>24</v>
      </c>
      <c r="AC451" s="5">
        <v>25</v>
      </c>
      <c r="AD451" s="5">
        <v>26</v>
      </c>
      <c r="AE451" s="5">
        <v>27</v>
      </c>
      <c r="AF451" s="5">
        <v>28</v>
      </c>
      <c r="AG451" s="5">
        <v>29</v>
      </c>
      <c r="AH451" s="5">
        <v>30</v>
      </c>
      <c r="AI451" s="5">
        <v>31</v>
      </c>
      <c r="AJ451" s="5">
        <v>32</v>
      </c>
      <c r="AK451" s="5">
        <v>33</v>
      </c>
      <c r="AL451" s="5">
        <v>34</v>
      </c>
      <c r="AM451" s="5">
        <v>35</v>
      </c>
      <c r="AN451" s="5">
        <v>36</v>
      </c>
      <c r="AO451" s="5">
        <v>37</v>
      </c>
      <c r="AP451" s="5">
        <v>38</v>
      </c>
      <c r="AQ451" s="118"/>
      <c r="AR451" s="118"/>
      <c r="AS451" s="119"/>
    </row>
    <row r="452" spans="1:45" x14ac:dyDescent="0.25">
      <c r="A452" s="117" t="s">
        <v>25</v>
      </c>
      <c r="D452" s="25"/>
      <c r="E452" s="5">
        <v>1</v>
      </c>
      <c r="F452" s="5">
        <v>2</v>
      </c>
      <c r="G452" s="5">
        <v>3</v>
      </c>
      <c r="H452" s="5">
        <v>4</v>
      </c>
      <c r="I452" s="5">
        <v>5</v>
      </c>
      <c r="J452" s="5">
        <v>6</v>
      </c>
      <c r="K452" s="5">
        <v>7</v>
      </c>
      <c r="L452" s="5">
        <v>8</v>
      </c>
      <c r="M452" s="5">
        <v>9</v>
      </c>
      <c r="N452" s="5">
        <v>10</v>
      </c>
      <c r="O452" s="5">
        <v>11</v>
      </c>
      <c r="P452" s="5">
        <v>12</v>
      </c>
      <c r="Q452" s="5">
        <v>13</v>
      </c>
      <c r="R452" s="5">
        <v>14</v>
      </c>
      <c r="S452" s="5">
        <v>15</v>
      </c>
      <c r="T452" s="5">
        <v>16</v>
      </c>
      <c r="U452" s="5">
        <v>17</v>
      </c>
      <c r="V452" s="5">
        <v>18</v>
      </c>
      <c r="W452" s="5">
        <v>19</v>
      </c>
      <c r="X452" s="5">
        <v>20</v>
      </c>
      <c r="Y452" s="5">
        <v>21</v>
      </c>
      <c r="Z452" s="5">
        <v>22</v>
      </c>
      <c r="AA452" s="5">
        <v>23</v>
      </c>
      <c r="AB452" s="5">
        <v>24</v>
      </c>
      <c r="AC452" s="5">
        <v>25</v>
      </c>
      <c r="AD452" s="5">
        <v>26</v>
      </c>
      <c r="AE452" s="5">
        <v>27</v>
      </c>
      <c r="AF452" s="5">
        <v>28</v>
      </c>
      <c r="AG452" s="5">
        <v>29</v>
      </c>
      <c r="AH452" s="5">
        <v>30</v>
      </c>
      <c r="AI452" s="5">
        <v>31</v>
      </c>
      <c r="AJ452" s="5">
        <v>32</v>
      </c>
      <c r="AK452" s="5">
        <v>33</v>
      </c>
      <c r="AL452" s="5">
        <v>34</v>
      </c>
      <c r="AM452" s="5">
        <v>35</v>
      </c>
      <c r="AN452" s="5">
        <v>36</v>
      </c>
      <c r="AO452" s="5">
        <v>37</v>
      </c>
      <c r="AP452" s="5">
        <v>38</v>
      </c>
      <c r="AQ452" s="7"/>
      <c r="AS452" s="8">
        <f>AQ452/AR453</f>
        <v>0</v>
      </c>
    </row>
    <row r="453" spans="1:45" ht="26.4" x14ac:dyDescent="0.25">
      <c r="A453" s="117"/>
      <c r="B453" s="74" t="s">
        <v>13</v>
      </c>
      <c r="C453" s="44" t="s">
        <v>119</v>
      </c>
      <c r="D453" s="25"/>
      <c r="E453" s="4"/>
      <c r="F453" s="4"/>
      <c r="G453" s="159" t="s">
        <v>141</v>
      </c>
      <c r="H453" s="4"/>
      <c r="I453" s="4"/>
      <c r="J453" s="4"/>
      <c r="K453" s="4"/>
      <c r="L453" s="4"/>
      <c r="M453" s="4"/>
      <c r="N453" s="161" t="s">
        <v>204</v>
      </c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7"/>
      <c r="AN453" s="7"/>
      <c r="AO453" s="7"/>
      <c r="AP453" s="7"/>
      <c r="AQ453" s="7">
        <f>COUNTA(E453:AP453)</f>
        <v>2</v>
      </c>
      <c r="AR453" s="68">
        <f>34*2</f>
        <v>68</v>
      </c>
      <c r="AS453" s="8">
        <f t="shared" ref="AS452:AS468" si="86">AQ453/AR453</f>
        <v>2.9411764705882353E-2</v>
      </c>
    </row>
    <row r="454" spans="1:45" ht="26.4" x14ac:dyDescent="0.25">
      <c r="A454" s="117"/>
      <c r="B454" s="74" t="s">
        <v>27</v>
      </c>
      <c r="C454" s="44" t="s">
        <v>119</v>
      </c>
      <c r="D454" s="25"/>
      <c r="E454" s="4"/>
      <c r="F454" s="4"/>
      <c r="G454" s="4"/>
      <c r="H454" s="4"/>
      <c r="I454" s="4"/>
      <c r="J454" s="4"/>
      <c r="K454" s="4"/>
      <c r="L454" s="4"/>
      <c r="M454" s="4"/>
      <c r="N454" s="10"/>
      <c r="O454" s="4"/>
      <c r="P454" s="4"/>
      <c r="Q454" s="159" t="s">
        <v>205</v>
      </c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7"/>
      <c r="AN454" s="7"/>
      <c r="AO454" s="7"/>
      <c r="AP454" s="7"/>
      <c r="AQ454" s="7">
        <f>COUNTA(E454:AP454)</f>
        <v>1</v>
      </c>
      <c r="AR454" s="68">
        <f>34*3</f>
        <v>102</v>
      </c>
      <c r="AS454" s="8">
        <f t="shared" si="86"/>
        <v>9.8039215686274508E-3</v>
      </c>
    </row>
    <row r="455" spans="1:45" ht="24" x14ac:dyDescent="0.25">
      <c r="A455" s="117"/>
      <c r="B455" s="74" t="s">
        <v>12</v>
      </c>
      <c r="C455" s="44" t="s">
        <v>119</v>
      </c>
      <c r="D455" s="22"/>
      <c r="E455" s="4"/>
      <c r="F455" s="4"/>
      <c r="G455" s="4"/>
      <c r="H455" s="4"/>
      <c r="I455" s="4"/>
      <c r="J455" s="4"/>
      <c r="K455" s="4"/>
      <c r="L455" s="161" t="s">
        <v>150</v>
      </c>
      <c r="M455" s="4"/>
      <c r="N455" s="10"/>
      <c r="O455" s="4"/>
      <c r="P455" s="4"/>
      <c r="Q455" s="4"/>
      <c r="R455" s="4"/>
      <c r="S455" s="160" t="s">
        <v>146</v>
      </c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7"/>
      <c r="AN455" s="7"/>
      <c r="AO455" s="7"/>
      <c r="AP455" s="7"/>
      <c r="AQ455" s="7">
        <f t="shared" ref="AQ455:AQ476" si="87">COUNTA(E455:AP455)</f>
        <v>2</v>
      </c>
      <c r="AR455" s="68">
        <f t="shared" ref="AR455" si="88">34*3</f>
        <v>102</v>
      </c>
      <c r="AS455" s="8">
        <f t="shared" si="86"/>
        <v>1.9607843137254902E-2</v>
      </c>
    </row>
    <row r="456" spans="1:45" ht="39.6" x14ac:dyDescent="0.25">
      <c r="A456" s="117"/>
      <c r="B456" s="74" t="s">
        <v>117</v>
      </c>
      <c r="C456" s="44" t="s">
        <v>119</v>
      </c>
      <c r="D456" s="25"/>
      <c r="E456" s="4"/>
      <c r="F456" s="4"/>
      <c r="G456" s="4"/>
      <c r="I456" s="3"/>
      <c r="J456" s="159" t="s">
        <v>156</v>
      </c>
      <c r="K456" s="4"/>
      <c r="L456" s="4"/>
      <c r="M456" s="4"/>
      <c r="N456" s="161" t="s">
        <v>208</v>
      </c>
      <c r="O456" s="4"/>
      <c r="P456" s="4"/>
      <c r="Q456" s="159" t="s">
        <v>189</v>
      </c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7"/>
      <c r="AN456" s="7"/>
      <c r="AO456" s="7"/>
      <c r="AP456" s="7"/>
      <c r="AQ456" s="7">
        <f t="shared" si="87"/>
        <v>3</v>
      </c>
      <c r="AR456" s="68">
        <f>34*4</f>
        <v>136</v>
      </c>
      <c r="AS456" s="8">
        <f t="shared" si="86"/>
        <v>2.2058823529411766E-2</v>
      </c>
    </row>
    <row r="457" spans="1:45" ht="19.8" customHeight="1" x14ac:dyDescent="0.25">
      <c r="A457" s="117"/>
      <c r="B457" s="74" t="s">
        <v>101</v>
      </c>
      <c r="C457" s="44" t="s">
        <v>119</v>
      </c>
      <c r="D457" s="25"/>
      <c r="E457" s="4"/>
      <c r="F457" s="4"/>
      <c r="G457" s="4"/>
      <c r="H457" s="4"/>
      <c r="I457" s="4"/>
      <c r="J457" s="4"/>
      <c r="K457" s="161" t="s">
        <v>209</v>
      </c>
      <c r="L457" s="4"/>
      <c r="M457" s="4"/>
      <c r="N457" s="10"/>
      <c r="O457" s="4"/>
      <c r="P457" s="161" t="s">
        <v>210</v>
      </c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7"/>
      <c r="AJ457" s="7"/>
      <c r="AK457" s="4"/>
      <c r="AL457" s="4"/>
      <c r="AM457" s="7"/>
      <c r="AN457" s="7"/>
      <c r="AO457" s="7"/>
      <c r="AP457" s="7"/>
      <c r="AQ457" s="7">
        <f t="shared" si="87"/>
        <v>2</v>
      </c>
      <c r="AR457" s="68">
        <f>34*3</f>
        <v>102</v>
      </c>
      <c r="AS457" s="8">
        <f t="shared" si="86"/>
        <v>1.9607843137254902E-2</v>
      </c>
    </row>
    <row r="458" spans="1:45" ht="26.4" x14ac:dyDescent="0.25">
      <c r="A458" s="117"/>
      <c r="B458" s="74" t="s">
        <v>102</v>
      </c>
      <c r="C458" s="44" t="s">
        <v>119</v>
      </c>
      <c r="D458" s="25"/>
      <c r="E458" s="4"/>
      <c r="F458" s="4"/>
      <c r="G458" s="4"/>
      <c r="H458" s="4"/>
      <c r="I458" s="4"/>
      <c r="J458" s="4"/>
      <c r="K458" s="4"/>
      <c r="L458" s="4"/>
      <c r="M458" s="4"/>
      <c r="N458" s="10"/>
      <c r="O458" s="4"/>
      <c r="P458" s="4"/>
      <c r="Q458" s="4"/>
      <c r="R458" s="4"/>
      <c r="S458" s="4"/>
      <c r="T458" s="160" t="s">
        <v>211</v>
      </c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7"/>
      <c r="AJ458" s="7"/>
      <c r="AK458" s="4"/>
      <c r="AL458" s="4"/>
      <c r="AM458" s="7"/>
      <c r="AN458" s="7"/>
      <c r="AO458" s="7"/>
      <c r="AP458" s="7"/>
      <c r="AQ458" s="7">
        <f t="shared" si="87"/>
        <v>1</v>
      </c>
      <c r="AR458" s="68">
        <f>34*1</f>
        <v>34</v>
      </c>
      <c r="AS458" s="8">
        <f t="shared" si="86"/>
        <v>2.9411764705882353E-2</v>
      </c>
    </row>
    <row r="459" spans="1:45" ht="26.4" x14ac:dyDescent="0.25">
      <c r="A459" s="117"/>
      <c r="B459" s="74" t="s">
        <v>35</v>
      </c>
      <c r="C459" s="44" t="s">
        <v>119</v>
      </c>
      <c r="D459" s="25"/>
      <c r="E459" s="4"/>
      <c r="F459" s="4"/>
      <c r="G459" s="4"/>
      <c r="H459" s="4"/>
      <c r="I459" s="4"/>
      <c r="J459" s="159" t="s">
        <v>206</v>
      </c>
      <c r="K459" s="4"/>
      <c r="L459" s="4"/>
      <c r="M459" s="4"/>
      <c r="N459" s="10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7"/>
      <c r="AJ459" s="7"/>
      <c r="AK459" s="4"/>
      <c r="AL459" s="4"/>
      <c r="AM459" s="7"/>
      <c r="AN459" s="7"/>
      <c r="AO459" s="7"/>
      <c r="AP459" s="7"/>
      <c r="AQ459" s="7">
        <f t="shared" si="87"/>
        <v>1</v>
      </c>
      <c r="AR459" s="68">
        <f t="shared" ref="AR459" si="89">34*1</f>
        <v>34</v>
      </c>
      <c r="AS459" s="8">
        <f t="shared" si="86"/>
        <v>2.9411764705882353E-2</v>
      </c>
    </row>
    <row r="460" spans="1:45" ht="26.4" x14ac:dyDescent="0.25">
      <c r="A460" s="117"/>
      <c r="B460" s="74" t="s">
        <v>34</v>
      </c>
      <c r="C460" s="44" t="s">
        <v>119</v>
      </c>
      <c r="D460" s="25"/>
      <c r="E460" s="4"/>
      <c r="F460" s="4"/>
      <c r="G460" s="4"/>
      <c r="H460" s="4"/>
      <c r="I460" s="4"/>
      <c r="J460" s="159" t="s">
        <v>188</v>
      </c>
      <c r="K460" s="4"/>
      <c r="L460" s="4"/>
      <c r="M460" s="4"/>
      <c r="N460" s="10"/>
      <c r="O460" s="4"/>
      <c r="P460" s="4"/>
      <c r="Q460" s="4"/>
      <c r="R460" s="159" t="s">
        <v>207</v>
      </c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7"/>
      <c r="AJ460" s="7"/>
      <c r="AK460" s="4"/>
      <c r="AL460" s="4"/>
      <c r="AM460" s="7"/>
      <c r="AN460" s="7"/>
      <c r="AO460" s="7"/>
      <c r="AP460" s="7"/>
      <c r="AQ460" s="7">
        <f t="shared" si="87"/>
        <v>2</v>
      </c>
      <c r="AR460" s="68">
        <f>34*2</f>
        <v>68</v>
      </c>
      <c r="AS460" s="8">
        <f t="shared" si="86"/>
        <v>2.9411764705882353E-2</v>
      </c>
    </row>
    <row r="461" spans="1:45" x14ac:dyDescent="0.25">
      <c r="A461" s="117"/>
      <c r="B461" s="24" t="s">
        <v>37</v>
      </c>
      <c r="C461" s="44" t="s">
        <v>119</v>
      </c>
      <c r="D461" s="25"/>
      <c r="E461" s="4"/>
      <c r="F461" s="4"/>
      <c r="G461" s="4"/>
      <c r="H461" s="4"/>
      <c r="I461" s="4"/>
      <c r="J461" s="4"/>
      <c r="K461" s="4"/>
      <c r="L461" s="4"/>
      <c r="M461" s="4"/>
      <c r="N461" s="10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7"/>
      <c r="AJ461" s="7"/>
      <c r="AK461" s="4"/>
      <c r="AL461" s="4"/>
      <c r="AM461" s="7"/>
      <c r="AN461" s="7"/>
      <c r="AO461" s="7"/>
      <c r="AP461" s="7"/>
      <c r="AQ461" s="7">
        <f t="shared" si="87"/>
        <v>0</v>
      </c>
      <c r="AR461" s="68">
        <f>34*1</f>
        <v>34</v>
      </c>
      <c r="AS461" s="8">
        <f t="shared" si="86"/>
        <v>0</v>
      </c>
    </row>
    <row r="462" spans="1:45" ht="39.6" x14ac:dyDescent="0.25">
      <c r="A462" s="117"/>
      <c r="B462" s="24" t="s">
        <v>29</v>
      </c>
      <c r="C462" s="44" t="s">
        <v>119</v>
      </c>
      <c r="D462" s="25"/>
      <c r="E462" s="4"/>
      <c r="F462" s="4"/>
      <c r="G462" s="4"/>
      <c r="H462" s="4"/>
      <c r="I462" s="4"/>
      <c r="J462" s="4"/>
      <c r="K462" s="4"/>
      <c r="L462" s="159" t="s">
        <v>149</v>
      </c>
      <c r="M462" s="4"/>
      <c r="N462" s="10"/>
      <c r="O462" s="4"/>
      <c r="P462" s="159" t="s">
        <v>170</v>
      </c>
      <c r="Q462" s="4"/>
      <c r="R462" s="4"/>
      <c r="S462" s="159" t="s">
        <v>162</v>
      </c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7"/>
      <c r="AJ462" s="7"/>
      <c r="AK462" s="4"/>
      <c r="AL462" s="4"/>
      <c r="AM462" s="7"/>
      <c r="AN462" s="7"/>
      <c r="AO462" s="7"/>
      <c r="AP462" s="7"/>
      <c r="AQ462" s="7">
        <f t="shared" si="87"/>
        <v>3</v>
      </c>
      <c r="AR462" s="68">
        <f t="shared" ref="AR462" si="90">34*1</f>
        <v>34</v>
      </c>
      <c r="AS462" s="8">
        <f t="shared" si="86"/>
        <v>8.8235294117647065E-2</v>
      </c>
    </row>
    <row r="463" spans="1:45" ht="39.6" x14ac:dyDescent="0.25">
      <c r="A463" s="117"/>
      <c r="B463" s="74" t="s">
        <v>28</v>
      </c>
      <c r="C463" s="44" t="s">
        <v>119</v>
      </c>
      <c r="D463" s="25"/>
      <c r="E463" s="4"/>
      <c r="F463" s="4"/>
      <c r="G463" s="4"/>
      <c r="H463" s="4"/>
      <c r="I463" s="4"/>
      <c r="J463" s="159" t="s">
        <v>216</v>
      </c>
      <c r="K463" s="4"/>
      <c r="L463" s="4"/>
      <c r="M463" s="4"/>
      <c r="N463" s="10"/>
      <c r="O463" s="4"/>
      <c r="P463" s="4"/>
      <c r="Q463" s="4"/>
      <c r="R463" s="4"/>
      <c r="S463" s="159" t="s">
        <v>143</v>
      </c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7"/>
      <c r="AJ463" s="7"/>
      <c r="AK463" s="4"/>
      <c r="AL463" s="4"/>
      <c r="AM463" s="7"/>
      <c r="AN463" s="7"/>
      <c r="AO463" s="7"/>
      <c r="AP463" s="7"/>
      <c r="AQ463" s="7">
        <f t="shared" si="87"/>
        <v>2</v>
      </c>
      <c r="AR463" s="68">
        <f>34*2</f>
        <v>68</v>
      </c>
      <c r="AS463" s="8">
        <f t="shared" si="86"/>
        <v>2.9411764705882353E-2</v>
      </c>
    </row>
    <row r="464" spans="1:45" ht="39.6" x14ac:dyDescent="0.25">
      <c r="A464" s="117"/>
      <c r="B464" s="74" t="s">
        <v>214</v>
      </c>
      <c r="C464" s="44"/>
      <c r="D464" s="25"/>
      <c r="E464" s="4"/>
      <c r="F464" s="4"/>
      <c r="G464" s="4"/>
      <c r="H464" s="4"/>
      <c r="I464" s="4"/>
      <c r="J464" s="4"/>
      <c r="K464" s="4"/>
      <c r="L464" s="159" t="s">
        <v>148</v>
      </c>
      <c r="M464" s="4"/>
      <c r="N464" s="10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7"/>
      <c r="AJ464" s="7"/>
      <c r="AK464" s="4"/>
      <c r="AL464" s="4"/>
      <c r="AM464" s="7"/>
      <c r="AN464" s="7"/>
      <c r="AO464" s="7"/>
      <c r="AP464" s="7"/>
      <c r="AQ464" s="7">
        <f t="shared" si="87"/>
        <v>1</v>
      </c>
      <c r="AR464" s="68">
        <f>34*1.5</f>
        <v>51</v>
      </c>
      <c r="AS464" s="8">
        <f>AQ465/AR464</f>
        <v>1.9607843137254902E-2</v>
      </c>
    </row>
    <row r="465" spans="1:45" ht="39.6" x14ac:dyDescent="0.25">
      <c r="A465" s="117"/>
      <c r="B465" s="74" t="s">
        <v>215</v>
      </c>
      <c r="C465" s="44" t="s">
        <v>119</v>
      </c>
      <c r="D465" s="25"/>
      <c r="E465" s="4"/>
      <c r="F465" s="4"/>
      <c r="G465" s="4"/>
      <c r="H465" s="4"/>
      <c r="I465" s="4"/>
      <c r="J465" s="4"/>
      <c r="K465" s="4"/>
      <c r="L465" s="159" t="s">
        <v>197</v>
      </c>
      <c r="M465" s="4"/>
      <c r="N465" s="10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7"/>
      <c r="AJ465" s="7"/>
      <c r="AK465" s="4"/>
      <c r="AL465" s="4"/>
      <c r="AM465" s="7"/>
      <c r="AN465" s="7"/>
      <c r="AO465" s="7"/>
      <c r="AP465" s="7"/>
      <c r="AQ465" s="7">
        <f t="shared" si="87"/>
        <v>1</v>
      </c>
      <c r="AR465" s="1">
        <v>136</v>
      </c>
      <c r="AS465" s="8">
        <f>AQ466/AR465</f>
        <v>0</v>
      </c>
    </row>
    <row r="466" spans="1:45" x14ac:dyDescent="0.25">
      <c r="A466" s="117"/>
      <c r="B466" s="74" t="s">
        <v>30</v>
      </c>
      <c r="C466" s="44" t="s">
        <v>119</v>
      </c>
      <c r="D466" s="25"/>
      <c r="E466" s="4"/>
      <c r="F466" s="4"/>
      <c r="G466" s="4"/>
      <c r="H466" s="4"/>
      <c r="I466" s="4"/>
      <c r="J466" s="4"/>
      <c r="K466" s="4"/>
      <c r="L466" s="4"/>
      <c r="M466" s="4"/>
      <c r="N466" s="10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7"/>
      <c r="AJ466" s="7"/>
      <c r="AK466" s="4"/>
      <c r="AL466" s="4"/>
      <c r="AM466" s="7"/>
      <c r="AN466" s="7"/>
      <c r="AO466" s="7"/>
      <c r="AP466" s="7"/>
      <c r="AQ466" s="7">
        <f t="shared" si="87"/>
        <v>0</v>
      </c>
      <c r="AR466" s="68">
        <f>34*1</f>
        <v>34</v>
      </c>
      <c r="AS466" s="8">
        <f t="shared" si="86"/>
        <v>0</v>
      </c>
    </row>
    <row r="467" spans="1:45" ht="39.6" x14ac:dyDescent="0.25">
      <c r="A467" s="117"/>
      <c r="B467" s="24" t="s">
        <v>109</v>
      </c>
      <c r="C467" s="44" t="s">
        <v>119</v>
      </c>
      <c r="D467" s="25"/>
      <c r="E467" s="4"/>
      <c r="F467" s="4"/>
      <c r="G467" s="4"/>
      <c r="H467" s="4"/>
      <c r="I467" s="4"/>
      <c r="J467" s="4"/>
      <c r="K467" s="4"/>
      <c r="L467" s="4"/>
      <c r="M467" s="4"/>
      <c r="N467" s="10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7"/>
      <c r="AJ467" s="7"/>
      <c r="AK467" s="4"/>
      <c r="AL467" s="4"/>
      <c r="AM467" s="7"/>
      <c r="AN467" s="7"/>
      <c r="AO467" s="7"/>
      <c r="AP467" s="7"/>
      <c r="AQ467" s="7">
        <f t="shared" si="87"/>
        <v>0</v>
      </c>
      <c r="AR467" s="68">
        <f t="shared" ref="AR467" si="91">34*1</f>
        <v>34</v>
      </c>
      <c r="AS467" s="8">
        <f t="shared" si="86"/>
        <v>0</v>
      </c>
    </row>
    <row r="468" spans="1:45" ht="26.4" x14ac:dyDescent="0.25">
      <c r="A468" s="117"/>
      <c r="B468" s="24" t="s">
        <v>74</v>
      </c>
      <c r="C468" s="44" t="s">
        <v>119</v>
      </c>
      <c r="D468" s="25"/>
      <c r="E468" s="4"/>
      <c r="F468" s="4"/>
      <c r="G468" s="4"/>
      <c r="H468" s="4"/>
      <c r="I468" s="4"/>
      <c r="J468" s="4"/>
      <c r="K468" s="4"/>
      <c r="L468" s="4"/>
      <c r="M468" s="4"/>
      <c r="N468" s="10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7"/>
      <c r="AJ468" s="7"/>
      <c r="AK468" s="4"/>
      <c r="AL468" s="4"/>
      <c r="AM468" s="7"/>
      <c r="AN468" s="7"/>
      <c r="AO468" s="7"/>
      <c r="AP468" s="7"/>
      <c r="AQ468" s="7">
        <f t="shared" si="87"/>
        <v>0</v>
      </c>
      <c r="AR468" s="68">
        <f>34*2</f>
        <v>68</v>
      </c>
      <c r="AS468" s="8">
        <f t="shared" si="86"/>
        <v>0</v>
      </c>
    </row>
    <row r="469" spans="1:45" ht="18.75" customHeight="1" x14ac:dyDescent="0.25">
      <c r="A469" s="55"/>
      <c r="B469" s="56"/>
      <c r="C469" s="56"/>
      <c r="D469" s="56"/>
      <c r="E469" s="54"/>
      <c r="F469" s="54"/>
      <c r="G469" s="54"/>
      <c r="H469" s="54"/>
      <c r="I469" s="54"/>
      <c r="J469" s="54"/>
      <c r="K469" s="54"/>
      <c r="L469" s="54"/>
      <c r="M469" s="54"/>
      <c r="N469" s="173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5"/>
      <c r="AN469" s="55"/>
      <c r="AO469" s="55"/>
      <c r="AP469" s="55"/>
      <c r="AQ469" s="7">
        <f t="shared" si="87"/>
        <v>0</v>
      </c>
      <c r="AR469" s="55"/>
      <c r="AS469" s="55"/>
    </row>
    <row r="470" spans="1:45" x14ac:dyDescent="0.25">
      <c r="AQ470" s="7">
        <f t="shared" si="87"/>
        <v>0</v>
      </c>
    </row>
    <row r="471" spans="1:45" x14ac:dyDescent="0.25">
      <c r="AQ471" s="7">
        <f t="shared" si="87"/>
        <v>0</v>
      </c>
    </row>
    <row r="472" spans="1:45" x14ac:dyDescent="0.25">
      <c r="AQ472" s="7">
        <f t="shared" si="87"/>
        <v>0</v>
      </c>
    </row>
    <row r="473" spans="1:45" x14ac:dyDescent="0.25">
      <c r="AQ473" s="7">
        <f t="shared" si="87"/>
        <v>0</v>
      </c>
    </row>
    <row r="474" spans="1:45" x14ac:dyDescent="0.25">
      <c r="AQ474" s="7">
        <f t="shared" si="87"/>
        <v>0</v>
      </c>
    </row>
    <row r="475" spans="1:45" x14ac:dyDescent="0.25">
      <c r="AQ475" s="7">
        <f t="shared" si="87"/>
        <v>0</v>
      </c>
    </row>
    <row r="476" spans="1:45" x14ac:dyDescent="0.25">
      <c r="AQ476" s="7">
        <f t="shared" si="87"/>
        <v>0</v>
      </c>
    </row>
  </sheetData>
  <mergeCells count="309">
    <mergeCell ref="A431:A447"/>
    <mergeCell ref="B394:B396"/>
    <mergeCell ref="B397:B399"/>
    <mergeCell ref="B400:B402"/>
    <mergeCell ref="B403:B405"/>
    <mergeCell ref="A429:C430"/>
    <mergeCell ref="A428:D428"/>
    <mergeCell ref="B406:B408"/>
    <mergeCell ref="B409:B411"/>
    <mergeCell ref="B412:B414"/>
    <mergeCell ref="B415:B417"/>
    <mergeCell ref="B418:B420"/>
    <mergeCell ref="B421:B423"/>
    <mergeCell ref="B424:B426"/>
    <mergeCell ref="B319:B322"/>
    <mergeCell ref="B327:B329"/>
    <mergeCell ref="B357:B359"/>
    <mergeCell ref="B360:B362"/>
    <mergeCell ref="B363:B365"/>
    <mergeCell ref="B366:B368"/>
    <mergeCell ref="B369:B371"/>
    <mergeCell ref="B388:B390"/>
    <mergeCell ref="B391:B393"/>
    <mergeCell ref="B209:B213"/>
    <mergeCell ref="B214:B218"/>
    <mergeCell ref="B219:B223"/>
    <mergeCell ref="B249:B253"/>
    <mergeCell ref="B254:B258"/>
    <mergeCell ref="B311:B314"/>
    <mergeCell ref="B315:B318"/>
    <mergeCell ref="B291:B294"/>
    <mergeCell ref="B295:B298"/>
    <mergeCell ref="B299:B302"/>
    <mergeCell ref="B303:B306"/>
    <mergeCell ref="B307:B310"/>
    <mergeCell ref="B275:B278"/>
    <mergeCell ref="B279:B282"/>
    <mergeCell ref="B283:B286"/>
    <mergeCell ref="B287:B290"/>
    <mergeCell ref="B263:B266"/>
    <mergeCell ref="AM202:AP202"/>
    <mergeCell ref="A201:D201"/>
    <mergeCell ref="E201:AP201"/>
    <mergeCell ref="A71:A106"/>
    <mergeCell ref="B71:B74"/>
    <mergeCell ref="B75:B78"/>
    <mergeCell ref="B79:B82"/>
    <mergeCell ref="B83:B86"/>
    <mergeCell ref="A153:C154"/>
    <mergeCell ref="B224:B228"/>
    <mergeCell ref="B229:B233"/>
    <mergeCell ref="B234:B238"/>
    <mergeCell ref="B239:B243"/>
    <mergeCell ref="B244:B248"/>
    <mergeCell ref="A263:A322"/>
    <mergeCell ref="B267:B270"/>
    <mergeCell ref="B271:B274"/>
    <mergeCell ref="A204:A258"/>
    <mergeCell ref="B204:B208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AP5:AQ5"/>
    <mergeCell ref="X6:AB6"/>
    <mergeCell ref="AQ152:AQ154"/>
    <mergeCell ref="AQ68:AQ70"/>
    <mergeCell ref="AQ108:AQ110"/>
    <mergeCell ref="U202:W202"/>
    <mergeCell ref="X202:AA202"/>
    <mergeCell ref="AB202:AD202"/>
    <mergeCell ref="AE202:AI202"/>
    <mergeCell ref="AQ201:AQ203"/>
    <mergeCell ref="AQ37:AQ39"/>
    <mergeCell ref="A12:A35"/>
    <mergeCell ref="B12:B14"/>
    <mergeCell ref="B15:B17"/>
    <mergeCell ref="B18:B20"/>
    <mergeCell ref="AC3:AM5"/>
    <mergeCell ref="A7:B7"/>
    <mergeCell ref="C7:D7"/>
    <mergeCell ref="A200:D200"/>
    <mergeCell ref="B183:B186"/>
    <mergeCell ref="B187:B190"/>
    <mergeCell ref="B179:B182"/>
    <mergeCell ref="B175:B178"/>
    <mergeCell ref="B171:B174"/>
    <mergeCell ref="B167:B170"/>
    <mergeCell ref="A155:A199"/>
    <mergeCell ref="B159:B162"/>
    <mergeCell ref="B155:B158"/>
    <mergeCell ref="B196:B199"/>
    <mergeCell ref="B163:B166"/>
    <mergeCell ref="E152:AP152"/>
    <mergeCell ref="AN3:AO5"/>
    <mergeCell ref="A40:A66"/>
    <mergeCell ref="B40:B42"/>
    <mergeCell ref="B4:C4"/>
    <mergeCell ref="AR108:AR110"/>
    <mergeCell ref="AS108:AS110"/>
    <mergeCell ref="A109:B110"/>
    <mergeCell ref="C109:C110"/>
    <mergeCell ref="E109:H109"/>
    <mergeCell ref="I109:L109"/>
    <mergeCell ref="M109:P109"/>
    <mergeCell ref="Q109:T109"/>
    <mergeCell ref="U109:W109"/>
    <mergeCell ref="A108:D108"/>
    <mergeCell ref="E108:AP108"/>
    <mergeCell ref="X109:AA109"/>
    <mergeCell ref="AB109:AD109"/>
    <mergeCell ref="AE109:AI109"/>
    <mergeCell ref="AJ109:AL109"/>
    <mergeCell ref="AM109:AP109"/>
    <mergeCell ref="AR68:AR70"/>
    <mergeCell ref="AS68:AS70"/>
    <mergeCell ref="A69:B70"/>
    <mergeCell ref="C69:C70"/>
    <mergeCell ref="E69:H69"/>
    <mergeCell ref="I69:L69"/>
    <mergeCell ref="M69:P69"/>
    <mergeCell ref="B46:B48"/>
    <mergeCell ref="B49:B51"/>
    <mergeCell ref="B52:B54"/>
    <mergeCell ref="B55:B57"/>
    <mergeCell ref="B58:B60"/>
    <mergeCell ref="B61:B63"/>
    <mergeCell ref="B64:B66"/>
    <mergeCell ref="B99:B102"/>
    <mergeCell ref="A152:D152"/>
    <mergeCell ref="B87:B90"/>
    <mergeCell ref="B91:B94"/>
    <mergeCell ref="B95:B98"/>
    <mergeCell ref="B103:B106"/>
    <mergeCell ref="B115:B118"/>
    <mergeCell ref="A452:A468"/>
    <mergeCell ref="AR449:AR451"/>
    <mergeCell ref="A450:C451"/>
    <mergeCell ref="A449:D449"/>
    <mergeCell ref="AS449:AS451"/>
    <mergeCell ref="E450:H450"/>
    <mergeCell ref="I450:L450"/>
    <mergeCell ref="M450:P450"/>
    <mergeCell ref="Q450:T450"/>
    <mergeCell ref="U450:W450"/>
    <mergeCell ref="X450:AA450"/>
    <mergeCell ref="AB450:AD450"/>
    <mergeCell ref="E449:AP449"/>
    <mergeCell ref="AQ449:AQ451"/>
    <mergeCell ref="AE450:AI450"/>
    <mergeCell ref="AJ450:AL450"/>
    <mergeCell ref="AM450:AP450"/>
    <mergeCell ref="AS428:AS430"/>
    <mergeCell ref="E429:H429"/>
    <mergeCell ref="I429:L429"/>
    <mergeCell ref="M429:P429"/>
    <mergeCell ref="Q429:T429"/>
    <mergeCell ref="A379:A426"/>
    <mergeCell ref="Q377:T377"/>
    <mergeCell ref="U377:W377"/>
    <mergeCell ref="X377:AA377"/>
    <mergeCell ref="AB377:AD377"/>
    <mergeCell ref="AE377:AI377"/>
    <mergeCell ref="AJ377:AL377"/>
    <mergeCell ref="U429:W429"/>
    <mergeCell ref="X429:AA429"/>
    <mergeCell ref="AB429:AD429"/>
    <mergeCell ref="AE429:AI429"/>
    <mergeCell ref="AJ429:AL429"/>
    <mergeCell ref="AM429:AP429"/>
    <mergeCell ref="E428:AP428"/>
    <mergeCell ref="AQ428:AQ430"/>
    <mergeCell ref="AR428:AR430"/>
    <mergeCell ref="B379:B381"/>
    <mergeCell ref="B382:B384"/>
    <mergeCell ref="B385:B387"/>
    <mergeCell ref="AR376:AR378"/>
    <mergeCell ref="AS376:AS378"/>
    <mergeCell ref="A377:C378"/>
    <mergeCell ref="E377:H377"/>
    <mergeCell ref="I377:L377"/>
    <mergeCell ref="M377:P377"/>
    <mergeCell ref="A327:A374"/>
    <mergeCell ref="AM377:AP377"/>
    <mergeCell ref="B336:B338"/>
    <mergeCell ref="B339:B341"/>
    <mergeCell ref="B342:B344"/>
    <mergeCell ref="B345:B347"/>
    <mergeCell ref="B348:B350"/>
    <mergeCell ref="B351:B353"/>
    <mergeCell ref="B354:B356"/>
    <mergeCell ref="B330:B332"/>
    <mergeCell ref="B333:B335"/>
    <mergeCell ref="B372:B374"/>
    <mergeCell ref="A376:D376"/>
    <mergeCell ref="AR324:AR326"/>
    <mergeCell ref="AS324:AS326"/>
    <mergeCell ref="A325:C326"/>
    <mergeCell ref="E325:H325"/>
    <mergeCell ref="I325:L325"/>
    <mergeCell ref="M325:P325"/>
    <mergeCell ref="Q325:T325"/>
    <mergeCell ref="U325:W325"/>
    <mergeCell ref="X325:AA325"/>
    <mergeCell ref="AB325:AD325"/>
    <mergeCell ref="AE325:AI325"/>
    <mergeCell ref="AJ325:AL325"/>
    <mergeCell ref="AM325:AP325"/>
    <mergeCell ref="A324:D324"/>
    <mergeCell ref="E324:AP324"/>
    <mergeCell ref="AQ324:AQ326"/>
    <mergeCell ref="AR260:AR262"/>
    <mergeCell ref="AS260:AS262"/>
    <mergeCell ref="A261:C262"/>
    <mergeCell ref="E261:H261"/>
    <mergeCell ref="I261:L261"/>
    <mergeCell ref="M261:P261"/>
    <mergeCell ref="Q261:T261"/>
    <mergeCell ref="U261:W261"/>
    <mergeCell ref="X261:AA261"/>
    <mergeCell ref="AB261:AD261"/>
    <mergeCell ref="AE261:AI261"/>
    <mergeCell ref="AJ261:AL261"/>
    <mergeCell ref="AM261:AP261"/>
    <mergeCell ref="A260:D260"/>
    <mergeCell ref="E260:AP260"/>
    <mergeCell ref="AQ260:AQ262"/>
    <mergeCell ref="AR201:AR203"/>
    <mergeCell ref="AS201:AS203"/>
    <mergeCell ref="A202:C203"/>
    <mergeCell ref="E202:H202"/>
    <mergeCell ref="I202:L202"/>
    <mergeCell ref="M202:P202"/>
    <mergeCell ref="Q202:T202"/>
    <mergeCell ref="B147:B150"/>
    <mergeCell ref="A111:A150"/>
    <mergeCell ref="B119:B122"/>
    <mergeCell ref="B123:B126"/>
    <mergeCell ref="B111:B114"/>
    <mergeCell ref="B127:B130"/>
    <mergeCell ref="B131:B134"/>
    <mergeCell ref="B135:B138"/>
    <mergeCell ref="B139:B142"/>
    <mergeCell ref="B143:B146"/>
    <mergeCell ref="AR152:AR154"/>
    <mergeCell ref="AS152:AS154"/>
    <mergeCell ref="M153:P153"/>
    <mergeCell ref="Q153:T153"/>
    <mergeCell ref="U153:W153"/>
    <mergeCell ref="E153:H153"/>
    <mergeCell ref="AJ202:AL202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21:B23"/>
    <mergeCell ref="B24:B26"/>
    <mergeCell ref="B27:B29"/>
    <mergeCell ref="B30:B32"/>
    <mergeCell ref="B33:B35"/>
    <mergeCell ref="E376:AP376"/>
    <mergeCell ref="I153:L153"/>
    <mergeCell ref="X153:AA153"/>
    <mergeCell ref="AB153:AD153"/>
    <mergeCell ref="AE153:AI153"/>
    <mergeCell ref="AJ153:AL153"/>
    <mergeCell ref="AM153:AP153"/>
    <mergeCell ref="AP4:AQ4"/>
    <mergeCell ref="AQ376:AQ378"/>
    <mergeCell ref="X3:AB3"/>
    <mergeCell ref="X4:AB5"/>
  </mergeCells>
  <phoneticPr fontId="27" type="noConversion"/>
  <pageMargins left="0.25" right="0.25" top="0.51" bottom="0.75" header="0.3" footer="0.3"/>
  <pageSetup paperSize="9" scale="46" fitToHeight="0" orientation="landscape" r:id="rId1"/>
  <headerFooter>
    <oddHeader>&amp;C&amp;G</oddHeader>
  </headerFooter>
  <rowBreaks count="10" manualBreakCount="10">
    <brk id="36" max="50" man="1"/>
    <brk id="67" max="50" man="1"/>
    <brk id="107" max="50" man="1"/>
    <brk id="151" max="50" man="1"/>
    <brk id="200" max="16383" man="1"/>
    <brk id="259" max="16383" man="1"/>
    <brk id="323" max="16383" man="1"/>
    <brk id="375" max="16383" man="1"/>
    <brk id="427" max="50" man="1"/>
    <brk id="448" max="50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 Фефилова</cp:lastModifiedBy>
  <cp:lastPrinted>2025-07-31T04:29:37Z</cp:lastPrinted>
  <dcterms:created xsi:type="dcterms:W3CDTF">2024-09-28T08:38:22Z</dcterms:created>
  <dcterms:modified xsi:type="dcterms:W3CDTF">2025-09-12T22:03:25Z</dcterms:modified>
</cp:coreProperties>
</file>