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H15" i="1"/>
  <c r="G15" i="1"/>
  <c r="G14" i="1"/>
  <c r="J14" i="1"/>
  <c r="I14" i="1"/>
  <c r="H14" i="1"/>
  <c r="J13" i="1"/>
  <c r="I13" i="1"/>
  <c r="H13" i="1"/>
  <c r="G13" i="1"/>
  <c r="F19" i="1"/>
  <c r="J5" i="1"/>
  <c r="I5" i="1"/>
  <c r="H5" i="1"/>
  <c r="G5" i="1"/>
  <c r="F9" i="1" l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<sst xmlns="http://schemas.openxmlformats.org/spreadsheetml/2006/main" count="48" uniqueCount="44">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</sst>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4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8" t="s">
        <v>10</v>
      </c>
      <c r="B4" s="12" t="s">
        <v>11</v>
      </c>
      <c r="C4" s="26" t="s">
        <v>30</v>
      </c>
      <c r="D4" s="28" t="s">
        <v>32</v>
      </c>
      <c r="E4" s="50">
        <v>220</v>
      </c>
      <c r="F4" s="52">
        <v>87.66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68"/>
      <c r="B5" s="61" t="s">
        <v>26</v>
      </c>
      <c r="C5" s="60">
        <v>44209</v>
      </c>
      <c r="D5" s="34" t="s">
        <v>34</v>
      </c>
      <c r="E5" s="55">
        <v>70</v>
      </c>
      <c r="F5" s="57">
        <v>27.33</v>
      </c>
      <c r="G5" s="55">
        <f>E5*224/70</f>
        <v>224</v>
      </c>
      <c r="H5" s="55">
        <f>E5*4.48/70</f>
        <v>4.4800000000000004</v>
      </c>
      <c r="I5" s="55">
        <f>E5*10.78/70</f>
        <v>10.78</v>
      </c>
      <c r="J5" s="55">
        <f>E5*27.3/70</f>
        <v>27.3</v>
      </c>
    </row>
    <row r="6" spans="1:10" ht="15.75" x14ac:dyDescent="0.25">
      <c r="A6" s="68"/>
      <c r="B6" s="13" t="s">
        <v>12</v>
      </c>
      <c r="C6" s="59" t="s">
        <v>31</v>
      </c>
      <c r="D6" s="29" t="s">
        <v>33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8"/>
      <c r="B7" s="14" t="s">
        <v>25</v>
      </c>
      <c r="C7" s="27" t="s">
        <v>23</v>
      </c>
      <c r="D7" s="29" t="s">
        <v>24</v>
      </c>
      <c r="E7" s="49">
        <v>53</v>
      </c>
      <c r="F7" s="52">
        <v>6.25</v>
      </c>
      <c r="G7" s="55">
        <f>E7*68.97/30</f>
        <v>121.84699999999999</v>
      </c>
      <c r="H7" s="51">
        <f>E7*1.68/30</f>
        <v>2.9679999999999995</v>
      </c>
      <c r="I7" s="51">
        <f>E7*0.33/30</f>
        <v>0.58300000000000007</v>
      </c>
      <c r="J7" s="51">
        <f>E7*14.82/30</f>
        <v>26.182000000000002</v>
      </c>
    </row>
    <row r="8" spans="1:10" ht="16.5" thickBot="1" x14ac:dyDescent="0.3">
      <c r="A8" s="68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68"/>
      <c r="B9" s="30"/>
      <c r="C9" s="27"/>
      <c r="D9" s="29"/>
      <c r="E9" s="54">
        <f t="shared" ref="E9:J9" si="0">SUM(E4:E8)</f>
        <v>543</v>
      </c>
      <c r="F9" s="54">
        <f>SUM(F4:F8)-0.01</f>
        <v>125.03999999999999</v>
      </c>
      <c r="G9" s="54">
        <f t="shared" si="0"/>
        <v>857.24699999999996</v>
      </c>
      <c r="H9" s="54">
        <f t="shared" si="0"/>
        <v>44.827999999999996</v>
      </c>
      <c r="I9" s="54">
        <f t="shared" si="0"/>
        <v>32.482999999999997</v>
      </c>
      <c r="J9" s="54">
        <f t="shared" si="0"/>
        <v>96.222000000000008</v>
      </c>
    </row>
    <row r="10" spans="1:10" x14ac:dyDescent="0.25">
      <c r="A10" s="68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1" t="s">
        <v>13</v>
      </c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6.5" thickBot="1" x14ac:dyDescent="0.3">
      <c r="A12" s="2"/>
      <c r="B12" s="23" t="s">
        <v>15</v>
      </c>
      <c r="C12" s="40" t="s">
        <v>35</v>
      </c>
      <c r="D12" s="35" t="s">
        <v>39</v>
      </c>
      <c r="E12" s="42">
        <v>60</v>
      </c>
      <c r="F12" s="57">
        <v>10.49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 t="s">
        <v>14</v>
      </c>
      <c r="B13" s="13" t="s">
        <v>16</v>
      </c>
      <c r="C13" s="40" t="s">
        <v>36</v>
      </c>
      <c r="D13" s="63" t="s">
        <v>43</v>
      </c>
      <c r="E13" s="42">
        <v>200</v>
      </c>
      <c r="F13" s="57">
        <v>31.06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27</v>
      </c>
      <c r="C14" s="40" t="s">
        <v>28</v>
      </c>
      <c r="D14" s="32" t="s">
        <v>29</v>
      </c>
      <c r="E14" s="42">
        <v>94</v>
      </c>
      <c r="F14" s="57">
        <v>72.05</v>
      </c>
      <c r="G14" s="46">
        <f>E14*194/100</f>
        <v>182.36</v>
      </c>
      <c r="H14" s="43">
        <f>E14*13/100</f>
        <v>12.22</v>
      </c>
      <c r="I14" s="43">
        <f>E14*12.9/100</f>
        <v>12.126000000000001</v>
      </c>
      <c r="J14" s="43">
        <f>E14*6.4/100</f>
        <v>6.016</v>
      </c>
    </row>
    <row r="15" spans="1:10" ht="15.75" x14ac:dyDescent="0.25">
      <c r="A15" s="1"/>
      <c r="B15" s="13" t="s">
        <v>17</v>
      </c>
      <c r="C15" s="41" t="s">
        <v>37</v>
      </c>
      <c r="D15" s="37" t="s">
        <v>40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38</v>
      </c>
      <c r="D16" s="36" t="s">
        <v>41</v>
      </c>
      <c r="E16" s="42">
        <v>200</v>
      </c>
      <c r="F16" s="57">
        <v>13.4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26</v>
      </c>
      <c r="C17" s="41" t="s">
        <v>22</v>
      </c>
      <c r="D17" s="62" t="s">
        <v>42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25</v>
      </c>
      <c r="C18" s="41" t="s">
        <v>23</v>
      </c>
      <c r="D18" s="33" t="s">
        <v>24</v>
      </c>
      <c r="E18" s="55">
        <v>33</v>
      </c>
      <c r="F18" s="57">
        <v>3.9</v>
      </c>
      <c r="G18" s="55">
        <f>E18*68.97/30</f>
        <v>75.86699999999999</v>
      </c>
      <c r="H18" s="55">
        <f>E18*1.68/30</f>
        <v>1.8479999999999999</v>
      </c>
      <c r="I18" s="55">
        <f>E18*0.33/30</f>
        <v>0.36300000000000004</v>
      </c>
      <c r="J18" s="55">
        <f>E18*14.82/30</f>
        <v>16.302</v>
      </c>
    </row>
    <row r="19" spans="1:10" ht="15.75" x14ac:dyDescent="0.25">
      <c r="A19" s="1"/>
      <c r="B19" s="38"/>
      <c r="C19" s="38"/>
      <c r="D19" s="39"/>
      <c r="E19" s="56">
        <f>E12+E13+E14+E15+E16+E17+E18</f>
        <v>767</v>
      </c>
      <c r="F19" s="56">
        <f>F12+F13+F14+F15+F16+F17+F18-0.01</f>
        <v>145.05000000000001</v>
      </c>
      <c r="G19" s="56">
        <f t="shared" ref="G19:J19" si="1">G12+G13+G14+G15+G16+G17+G18</f>
        <v>778.91700000000003</v>
      </c>
      <c r="H19" s="56">
        <f>H12+H13+H14+H15+H16+H17+H18-0.01</f>
        <v>26.837999999999994</v>
      </c>
      <c r="I19" s="56">
        <f t="shared" si="1"/>
        <v>27.548999999999999</v>
      </c>
      <c r="J19" s="56">
        <f t="shared" si="1"/>
        <v>105.80799999999999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2025-10-28T07:06:24Z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