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17.11-28.11 — копия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F9" i="1" l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<sst xmlns="http://schemas.openxmlformats.org/spreadsheetml/2006/main" count="48" uniqueCount="44">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</sst>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4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8" t="s">
        <v>10</v>
      </c>
      <c r="B4" s="12" t="s">
        <v>11</v>
      </c>
      <c r="C4" s="26" t="s">
        <v>30</v>
      </c>
      <c r="D4" s="28" t="s">
        <v>32</v>
      </c>
      <c r="E4" s="50">
        <v>220</v>
      </c>
      <c r="F4" s="52">
        <v>86.72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68"/>
      <c r="B5" s="61" t="s">
        <v>26</v>
      </c>
      <c r="C5" s="60">
        <v>44209</v>
      </c>
      <c r="D5" s="34" t="s">
        <v>34</v>
      </c>
      <c r="E5" s="55">
        <v>73</v>
      </c>
      <c r="F5" s="57">
        <v>28.51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68"/>
      <c r="B6" s="13" t="s">
        <v>12</v>
      </c>
      <c r="C6" s="59" t="s">
        <v>31</v>
      </c>
      <c r="D6" s="29" t="s">
        <v>33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8"/>
      <c r="B7" s="14" t="s">
        <v>25</v>
      </c>
      <c r="C7" s="27" t="s">
        <v>23</v>
      </c>
      <c r="D7" s="29" t="s">
        <v>24</v>
      </c>
      <c r="E7" s="49">
        <v>51</v>
      </c>
      <c r="F7" s="52">
        <v>6.01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68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68"/>
      <c r="B9" s="30"/>
      <c r="C9" s="27"/>
      <c r="D9" s="29"/>
      <c r="E9" s="54">
        <f t="shared" ref="E9:J9" si="0">SUM(E4:E8)</f>
        <v>544</v>
      </c>
      <c r="F9" s="54">
        <f>SUM(F4:F8)-0.01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68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1" t="s">
        <v>13</v>
      </c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6.5" thickBot="1" x14ac:dyDescent="0.3">
      <c r="A12" s="2"/>
      <c r="B12" s="23" t="s">
        <v>15</v>
      </c>
      <c r="C12" s="40" t="s">
        <v>35</v>
      </c>
      <c r="D12" s="35" t="s">
        <v>39</v>
      </c>
      <c r="E12" s="42">
        <v>60</v>
      </c>
      <c r="F12" s="57">
        <v>10.57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 t="s">
        <v>14</v>
      </c>
      <c r="B13" s="13" t="s">
        <v>16</v>
      </c>
      <c r="C13" s="40" t="s">
        <v>36</v>
      </c>
      <c r="D13" s="63" t="s">
        <v>43</v>
      </c>
      <c r="E13" s="42">
        <v>200</v>
      </c>
      <c r="F13" s="57">
        <v>28.65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27</v>
      </c>
      <c r="C14" s="40" t="s">
        <v>28</v>
      </c>
      <c r="D14" s="32" t="s">
        <v>29</v>
      </c>
      <c r="E14" s="42">
        <v>90</v>
      </c>
      <c r="F14" s="57">
        <v>74.459999999999994</v>
      </c>
      <c r="G14" s="46">
        <f>E14*194/100</f>
        <v>174.6</v>
      </c>
      <c r="H14" s="43">
        <f>E14*13/100</f>
        <v>11.7</v>
      </c>
      <c r="I14" s="43">
        <f>E14*12.9/100</f>
        <v>11.61</v>
      </c>
      <c r="J14" s="43">
        <f>E14*6.4/100</f>
        <v>5.76</v>
      </c>
    </row>
    <row r="15" spans="1:10" ht="15.75" x14ac:dyDescent="0.25">
      <c r="A15" s="1"/>
      <c r="B15" s="13" t="s">
        <v>17</v>
      </c>
      <c r="C15" s="41" t="s">
        <v>37</v>
      </c>
      <c r="D15" s="37" t="s">
        <v>40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18</v>
      </c>
      <c r="C16" s="40" t="s">
        <v>38</v>
      </c>
      <c r="D16" s="36" t="s">
        <v>41</v>
      </c>
      <c r="E16" s="42">
        <v>200</v>
      </c>
      <c r="F16" s="57">
        <v>13.4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26</v>
      </c>
      <c r="C17" s="41" t="s">
        <v>22</v>
      </c>
      <c r="D17" s="62" t="s">
        <v>42</v>
      </c>
      <c r="E17" s="42">
        <v>32</v>
      </c>
      <c r="F17" s="57">
        <v>4.0999999999999996</v>
      </c>
      <c r="G17" s="46">
        <f>E17*116.9/50</f>
        <v>74.816000000000003</v>
      </c>
      <c r="H17" s="43">
        <f>E17*3.95/50</f>
        <v>2.528</v>
      </c>
      <c r="I17" s="43">
        <f>E17*0.5/50</f>
        <v>0.32</v>
      </c>
      <c r="J17" s="43">
        <f>E17*24.15/50</f>
        <v>15.456</v>
      </c>
    </row>
    <row r="18" spans="1:10" ht="15.75" x14ac:dyDescent="0.25">
      <c r="A18" s="1"/>
      <c r="B18" s="13" t="s">
        <v>25</v>
      </c>
      <c r="C18" s="41" t="s">
        <v>23</v>
      </c>
      <c r="D18" s="33" t="s">
        <v>24</v>
      </c>
      <c r="E18" s="55">
        <v>30</v>
      </c>
      <c r="F18" s="57">
        <v>3.55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</row>
    <row r="19" spans="1:10" ht="15.75" x14ac:dyDescent="0.25">
      <c r="A19" s="1"/>
      <c r="B19" s="38"/>
      <c r="C19" s="38"/>
      <c r="D19" s="39"/>
      <c r="E19" s="56">
        <f>E12+E13+E14+E15+E16+E17+E18</f>
        <v>762</v>
      </c>
      <c r="F19" s="56">
        <f>F12+F13+F14+F15+F16+F17+F18</f>
        <v>145.05000000000001</v>
      </c>
      <c r="G19" s="56">
        <f t="shared" ref="G19:J19" si="1">G12+G13+G14+G15+G16+G17+G18</f>
        <v>768.93600000000004</v>
      </c>
      <c r="H19" s="56">
        <f>H12+H13+H14+H15+H16+H17+H18-0.01</f>
        <v>26.307999999999996</v>
      </c>
      <c r="I19" s="56">
        <f t="shared" si="1"/>
        <v>27.019999999999996</v>
      </c>
      <c r="J19" s="56">
        <f t="shared" si="1"/>
        <v>105.036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