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14 12-25.0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F19" i="1"/>
  <c r="F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<sst xmlns="http://schemas.openxmlformats.org/spreadsheetml/2006/main" count="48" uniqueCount="44">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</sst>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0">
        <v>215</v>
      </c>
      <c r="F4" s="52">
        <v>87.62</v>
      </c>
      <c r="G4" s="55">
        <f>E4*372.6/180</f>
        <v>445.05</v>
      </c>
      <c r="H4" s="51">
        <f>E4*30.42/180</f>
        <v>36.335000000000001</v>
      </c>
      <c r="I4" s="51">
        <f>E4*17.28/180</f>
        <v>20.64</v>
      </c>
      <c r="J4" s="51">
        <f>E4*23.76/180</f>
        <v>28.380000000000003</v>
      </c>
    </row>
    <row r="5" spans="1:10" ht="15.75" x14ac:dyDescent="0.25">
      <c r="A5" s="70"/>
      <c r="B5" s="61" t="s">
        <v>25</v>
      </c>
      <c r="C5" s="60">
        <v>44209</v>
      </c>
      <c r="D5" s="34" t="s">
        <v>33</v>
      </c>
      <c r="E5" s="55">
        <v>70</v>
      </c>
      <c r="F5" s="57">
        <v>27.33</v>
      </c>
      <c r="G5" s="55">
        <f>E5*224/70</f>
        <v>224</v>
      </c>
      <c r="H5" s="55">
        <f>E5*4.48/70</f>
        <v>4.4800000000000004</v>
      </c>
      <c r="I5" s="55">
        <f>E5*10.78/70</f>
        <v>10.78</v>
      </c>
      <c r="J5" s="55">
        <f>E5*27.3/70</f>
        <v>27.3</v>
      </c>
    </row>
    <row r="6" spans="1:10" ht="15.75" x14ac:dyDescent="0.25">
      <c r="A6" s="70"/>
      <c r="B6" s="13" t="s">
        <v>12</v>
      </c>
      <c r="C6" s="59" t="s">
        <v>30</v>
      </c>
      <c r="D6" s="29" t="s">
        <v>32</v>
      </c>
      <c r="E6" s="49">
        <v>200</v>
      </c>
      <c r="F6" s="53">
        <v>3.83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42</v>
      </c>
      <c r="E7" s="49">
        <v>53</v>
      </c>
      <c r="F7" s="52">
        <v>6.27</v>
      </c>
      <c r="G7" s="55">
        <f>E7*68.97/30</f>
        <v>121.84699999999999</v>
      </c>
      <c r="H7" s="51">
        <f>E7*1.68/30</f>
        <v>2.9679999999999995</v>
      </c>
      <c r="I7" s="51">
        <f>E7*0.33/30</f>
        <v>0.58300000000000007</v>
      </c>
      <c r="J7" s="51">
        <f>E7*14.82/30</f>
        <v>26.182000000000002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538</v>
      </c>
      <c r="F9" s="54">
        <f>SUM(F4:F8)-0.01</f>
        <v>125.03999999999999</v>
      </c>
      <c r="G9" s="54">
        <f t="shared" si="0"/>
        <v>846.89699999999993</v>
      </c>
      <c r="H9" s="54">
        <f t="shared" si="0"/>
        <v>43.982999999999997</v>
      </c>
      <c r="I9" s="54">
        <f t="shared" si="0"/>
        <v>32.003</v>
      </c>
      <c r="J9" s="54">
        <f t="shared" si="0"/>
        <v>95.562000000000012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0" t="s">
        <v>34</v>
      </c>
      <c r="D12" s="35" t="s">
        <v>38</v>
      </c>
      <c r="E12" s="42">
        <v>60</v>
      </c>
      <c r="F12" s="57">
        <v>10.69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16</v>
      </c>
      <c r="C13" s="40" t="s">
        <v>35</v>
      </c>
      <c r="D13" s="63" t="s">
        <v>43</v>
      </c>
      <c r="E13" s="42">
        <v>200</v>
      </c>
      <c r="F13" s="57">
        <v>30.7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26</v>
      </c>
      <c r="C14" s="40" t="s">
        <v>27</v>
      </c>
      <c r="D14" s="32" t="s">
        <v>28</v>
      </c>
      <c r="E14" s="42">
        <v>93</v>
      </c>
      <c r="F14" s="57">
        <v>71.349999999999994</v>
      </c>
      <c r="G14" s="46">
        <f>E14*194/100</f>
        <v>180.42</v>
      </c>
      <c r="H14" s="43">
        <f>E14*13/100</f>
        <v>12.09</v>
      </c>
      <c r="I14" s="43">
        <f>E14*12.9/100</f>
        <v>11.997</v>
      </c>
      <c r="J14" s="43">
        <f>E14*6.4/100</f>
        <v>5.9520000000000008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7">
        <v>9.34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7">
        <v>14.89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22</v>
      </c>
      <c r="D17" s="62" t="s">
        <v>41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24</v>
      </c>
      <c r="C18" s="41" t="s">
        <v>23</v>
      </c>
      <c r="D18" s="65" t="s">
        <v>42</v>
      </c>
      <c r="E18" s="55">
        <v>36</v>
      </c>
      <c r="F18" s="57">
        <v>4.24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769</v>
      </c>
      <c r="F19" s="56">
        <f>F12+F13+F14+F15+F16+F17+F18</f>
        <v>145.05000000000001</v>
      </c>
      <c r="G19" s="56">
        <f t="shared" ref="G19:J19" si="1">G12+G13+G14+G15+G16+G17+G18</f>
        <v>783.87400000000002</v>
      </c>
      <c r="H19" s="56">
        <f>H12+H13+H14+H15+H16+H17+H18-0.01</f>
        <v>26.876000000000001</v>
      </c>
      <c r="I19" s="56">
        <f t="shared" si="1"/>
        <v>27.452999999999999</v>
      </c>
      <c r="J19" s="56">
        <f t="shared" si="1"/>
        <v>107.226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