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<sst xmlns="http://schemas.openxmlformats.org/spreadsheetml/2006/main" count="52" uniqueCount="49">
  <si>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</si>
  <si>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</si>
  <si>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</si>
  <si>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</si>
  <si>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</si>
  <si>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</si>
  <si>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</si>
  <si>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</si>
  <si>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</si>
  <si>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</si>
  <si>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</si>
  <si>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</si>
  <si>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</si>
  <si>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</si>
  <si>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</si>
  <si>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</si>
  <si>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</si>
  <si>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</si>
  <si>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</si>
  <si>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</si>
  <si>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</si>
  <si>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</si>
  <si>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</si>
  <si>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</si>
  <si>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</si>
  <si>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</si>
  <si>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</si>
  <si>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</si>
  <si>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</si>
  <si>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</si>
  <si>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</si>
  <si>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</si>
  <si>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</si>
  <si>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</si>
  <si>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</si>
  <si>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</si>
  <si>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</si>
  <si>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</si>
  <si>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</si>
  <si>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</si>
  <si>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</si>
  <si>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</si>
  <si>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</si>
  <si>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</si>
  <si>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</si>
  <si>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фрукт</t>
  </si>
  <si>
    <t>Салат из свежей капусты с помидорами и  растительным маслом</t>
  </si>
  <si>
    <t>Фрукты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</si>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</sst>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48</v>
      </c>
      <c r="C1" s="67"/>
      <c r="D1" s="68"/>
      <c r="E1" t="s">
        <v>19</v>
      </c>
      <c r="F1" s="9"/>
      <c r="I1" t="s">
        <v>1</v>
      </c>
      <c r="J1" s="63">
        <v>46097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33.76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45</v>
      </c>
      <c r="C5" s="33" t="s">
        <v>22</v>
      </c>
      <c r="D5" s="53" t="s">
        <v>47</v>
      </c>
      <c r="E5" s="41">
        <v>100</v>
      </c>
      <c r="F5" s="46">
        <v>31.6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22.29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42</v>
      </c>
      <c r="C7" s="33">
        <v>44240</v>
      </c>
      <c r="D7" s="26" t="s">
        <v>26</v>
      </c>
      <c r="E7" s="41">
        <v>50</v>
      </c>
      <c r="F7" s="46">
        <v>34.44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27</v>
      </c>
      <c r="C8" s="33" t="s">
        <v>23</v>
      </c>
      <c r="D8" s="64" t="s">
        <v>43</v>
      </c>
      <c r="E8" s="41">
        <v>30</v>
      </c>
      <c r="F8" s="45">
        <v>2.95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14</v>
      </c>
      <c r="B12" s="22" t="s">
        <v>15</v>
      </c>
      <c r="C12" s="33" t="s">
        <v>30</v>
      </c>
      <c r="D12" s="54" t="s">
        <v>46</v>
      </c>
      <c r="E12" s="34">
        <v>60</v>
      </c>
      <c r="F12" s="51">
        <v>15.42</v>
      </c>
      <c r="G12" s="40">
        <f>E12*128/100</f>
        <v>76.8</v>
      </c>
      <c r="H12" s="37">
        <f>E12*1.5/60</f>
        <v>1.5</v>
      </c>
      <c r="I12" s="37">
        <f>E12*6/60</f>
        <v>6</v>
      </c>
      <c r="J12" s="37">
        <f>E12*4.25/60</f>
        <v>4.25</v>
      </c>
    </row>
    <row r="13" spans="1:10" ht="31.2" x14ac:dyDescent="0.3">
      <c r="A13" s="1"/>
      <c r="B13" s="13" t="s">
        <v>16</v>
      </c>
      <c r="C13" s="33" t="s">
        <v>31</v>
      </c>
      <c r="D13" s="55" t="s">
        <v>44</v>
      </c>
      <c r="E13" s="34">
        <v>200</v>
      </c>
      <c r="F13" s="51">
        <v>33.01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36</v>
      </c>
      <c r="C14" s="52" t="s">
        <v>37</v>
      </c>
      <c r="D14" s="53" t="s">
        <v>38</v>
      </c>
      <c r="E14" s="48">
        <v>20</v>
      </c>
      <c r="F14" s="51">
        <v>2.5499999999999998</v>
      </c>
      <c r="G14" s="48">
        <f>E14*51.4/20</f>
        <v>51.4</v>
      </c>
      <c r="H14" s="48">
        <f>E14*1.71/20</f>
        <v>1.7100000000000002</v>
      </c>
      <c r="I14" s="48">
        <f>E14*0.17/20</f>
        <v>0.17</v>
      </c>
      <c r="J14" s="48">
        <f>E14*10.75/20</f>
        <v>10.75</v>
      </c>
    </row>
    <row r="15" spans="1:10" ht="15.6" x14ac:dyDescent="0.3">
      <c r="A15" s="1"/>
      <c r="B15" s="13" t="s">
        <v>32</v>
      </c>
      <c r="C15" s="33" t="s">
        <v>33</v>
      </c>
      <c r="D15" s="56" t="s">
        <v>39</v>
      </c>
      <c r="E15" s="34">
        <v>95</v>
      </c>
      <c r="F15" s="51">
        <v>69.22</v>
      </c>
      <c r="G15" s="38">
        <f>E15*186.3/90</f>
        <v>196.65</v>
      </c>
      <c r="H15" s="35">
        <f>E15*13.32/90</f>
        <v>14.06</v>
      </c>
      <c r="I15" s="35">
        <f>E15*11.16/90</f>
        <v>11.780000000000001</v>
      </c>
      <c r="J15" s="35">
        <f>E15*8.19/90</f>
        <v>8.6449999999999996</v>
      </c>
    </row>
    <row r="16" spans="1:10" ht="15.6" x14ac:dyDescent="0.3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9.36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12.35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27</v>
      </c>
      <c r="C18" s="33" t="s">
        <v>23</v>
      </c>
      <c r="D18" s="64" t="s">
        <v>43</v>
      </c>
      <c r="E18" s="48">
        <v>32</v>
      </c>
      <c r="F18" s="51">
        <v>3.15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757</v>
      </c>
      <c r="F19" s="50">
        <f>SUM(F12:F18)-0.01</f>
        <v>145.05000000000001</v>
      </c>
      <c r="G19" s="50">
        <f t="shared" si="1"/>
        <v>825.91800000000001</v>
      </c>
      <c r="H19" s="50">
        <f t="shared" si="1"/>
        <v>31.152000000000001</v>
      </c>
      <c r="I19" s="50">
        <f t="shared" si="1"/>
        <v>27.402000000000001</v>
      </c>
      <c r="J19" s="50">
        <f>SUM(J12:J18)</f>
        <v>113.69299999999998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I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