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9" i="1"/>
  <c r="J20" i="1"/>
  <c r="H20" i="1"/>
  <c r="G7" i="1" l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<sst xmlns="http://schemas.openxmlformats.org/spreadsheetml/2006/main" count="52" uniqueCount="45">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</sst>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6" t="s">
        <v>44</v>
      </c>
      <c r="C1" s="77"/>
      <c r="D1" s="78"/>
      <c r="E1" t="s">
        <v>18</v>
      </c>
      <c r="F1" s="9"/>
      <c r="I1" t="s">
        <v>1</v>
      </c>
      <c r="J1" s="73">
        <v>46101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9" t="s">
        <v>10</v>
      </c>
      <c r="B4" s="67" t="s">
        <v>22</v>
      </c>
      <c r="C4" s="59" t="s">
        <v>33</v>
      </c>
      <c r="D4" s="60" t="s">
        <v>34</v>
      </c>
      <c r="E4" s="63">
        <v>90</v>
      </c>
      <c r="F4" s="66">
        <v>63.55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6" x14ac:dyDescent="0.3">
      <c r="A5" s="79"/>
      <c r="B5" s="67" t="s">
        <v>16</v>
      </c>
      <c r="C5" s="59" t="s">
        <v>35</v>
      </c>
      <c r="D5" s="60" t="s">
        <v>36</v>
      </c>
      <c r="E5" s="62">
        <v>150</v>
      </c>
      <c r="F5" s="65">
        <v>9.5500000000000007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6" x14ac:dyDescent="0.3">
      <c r="A6" s="79"/>
      <c r="B6" s="67" t="s">
        <v>11</v>
      </c>
      <c r="C6" s="59" t="s">
        <v>37</v>
      </c>
      <c r="D6" s="60" t="s">
        <v>38</v>
      </c>
      <c r="E6" s="62">
        <v>200</v>
      </c>
      <c r="F6" s="65">
        <v>12.53</v>
      </c>
      <c r="G6" s="64">
        <v>48</v>
      </c>
      <c r="H6" s="63">
        <v>0</v>
      </c>
      <c r="I6" s="63">
        <v>0</v>
      </c>
      <c r="J6" s="63">
        <v>12</v>
      </c>
    </row>
    <row r="7" spans="1:11" ht="15.6" x14ac:dyDescent="0.3">
      <c r="A7" s="79"/>
      <c r="B7" s="74" t="s">
        <v>24</v>
      </c>
      <c r="C7" s="68">
        <v>44240</v>
      </c>
      <c r="D7" s="75" t="s">
        <v>42</v>
      </c>
      <c r="E7" s="69">
        <v>50</v>
      </c>
      <c r="F7" s="71">
        <v>34.4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2" thickBot="1" x14ac:dyDescent="0.35">
      <c r="A8" s="79"/>
      <c r="B8" s="67" t="s">
        <v>23</v>
      </c>
      <c r="C8" s="61" t="s">
        <v>21</v>
      </c>
      <c r="D8" s="72" t="s">
        <v>40</v>
      </c>
      <c r="E8" s="63">
        <v>51</v>
      </c>
      <c r="F8" s="55">
        <v>5.0199999999999996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6" x14ac:dyDescent="0.3">
      <c r="A9" s="79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f>H4+H5+H6+H7+H8</f>
        <v>23.011000000000003</v>
      </c>
      <c r="I9" s="39">
        <f t="shared" si="0"/>
        <v>19.681000000000001</v>
      </c>
      <c r="J9" s="39">
        <f t="shared" si="0"/>
        <v>88.623999999999995</v>
      </c>
    </row>
    <row r="10" spans="1:11" x14ac:dyDescent="0.3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2" thickBot="1" x14ac:dyDescent="0.35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2" x14ac:dyDescent="0.3">
      <c r="A12" s="1" t="s">
        <v>13</v>
      </c>
      <c r="B12" s="21" t="s">
        <v>14</v>
      </c>
      <c r="C12" s="27" t="s">
        <v>25</v>
      </c>
      <c r="D12" s="57" t="s">
        <v>30</v>
      </c>
      <c r="E12" s="41">
        <v>60</v>
      </c>
      <c r="F12" s="52">
        <v>10.31</v>
      </c>
      <c r="G12" s="38">
        <f>E12*88.8/60</f>
        <v>88.8</v>
      </c>
      <c r="H12" s="44">
        <f>E12*2.16/60</f>
        <v>2.1600000000000006</v>
      </c>
      <c r="I12" s="44">
        <f>E12*4.5/60</f>
        <v>4.5</v>
      </c>
      <c r="J12" s="44">
        <f>E12*9.9/60</f>
        <v>9.9</v>
      </c>
      <c r="K12" s="29"/>
    </row>
    <row r="13" spans="1:11" ht="31.2" x14ac:dyDescent="0.3">
      <c r="A13" s="1"/>
      <c r="B13" s="13" t="s">
        <v>15</v>
      </c>
      <c r="C13" s="26" t="s">
        <v>26</v>
      </c>
      <c r="D13" s="58" t="s">
        <v>43</v>
      </c>
      <c r="E13" s="40">
        <v>200</v>
      </c>
      <c r="F13" s="52">
        <v>24.31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6" x14ac:dyDescent="0.3">
      <c r="A14" s="1"/>
      <c r="B14" s="13" t="s">
        <v>22</v>
      </c>
      <c r="C14" s="36" t="s">
        <v>27</v>
      </c>
      <c r="D14" s="58" t="s">
        <v>39</v>
      </c>
      <c r="E14" s="42">
        <v>105</v>
      </c>
      <c r="F14" s="53">
        <v>83.75</v>
      </c>
      <c r="G14" s="46">
        <f>E14*194/100</f>
        <v>203.7</v>
      </c>
      <c r="H14" s="45">
        <f>E14*11.7/90</f>
        <v>13.65</v>
      </c>
      <c r="I14" s="45">
        <f>E14*11.61/90</f>
        <v>13.545</v>
      </c>
      <c r="J14" s="45">
        <f>E14*5.76/90</f>
        <v>6.72</v>
      </c>
      <c r="K14" s="30"/>
    </row>
    <row r="15" spans="1:11" ht="15.6" x14ac:dyDescent="0.3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13.86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6" x14ac:dyDescent="0.3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6.59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6" x14ac:dyDescent="0.3">
      <c r="A17" s="1"/>
      <c r="B17" s="13" t="s">
        <v>24</v>
      </c>
      <c r="C17" s="36" t="s">
        <v>21</v>
      </c>
      <c r="D17" s="72" t="s">
        <v>41</v>
      </c>
      <c r="E17" s="54">
        <v>30</v>
      </c>
      <c r="F17" s="55">
        <v>3.19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6" x14ac:dyDescent="0.3">
      <c r="A18" s="1"/>
      <c r="B18" s="24" t="s">
        <v>23</v>
      </c>
      <c r="C18" s="36" t="s">
        <v>21</v>
      </c>
      <c r="D18" s="72" t="s">
        <v>40</v>
      </c>
      <c r="E18" s="54">
        <v>31</v>
      </c>
      <c r="F18" s="55">
        <v>3.05</v>
      </c>
      <c r="G18" s="54">
        <f>E18*68.97/30</f>
        <v>71.269000000000005</v>
      </c>
      <c r="H18" s="54">
        <f>E18*1.68/30</f>
        <v>1.736</v>
      </c>
      <c r="I18" s="54">
        <f>E18*0.33/30</f>
        <v>0.34100000000000003</v>
      </c>
      <c r="J18" s="54">
        <f>E18*14.82/30</f>
        <v>15.314</v>
      </c>
      <c r="K18" s="30"/>
    </row>
    <row r="19" spans="1:11" ht="15.6" x14ac:dyDescent="0.3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6" x14ac:dyDescent="0.3">
      <c r="A20" s="1"/>
      <c r="B20" s="24"/>
      <c r="C20" s="35"/>
      <c r="D20" s="34"/>
      <c r="E20" s="51">
        <f>E12+E13+E14+E15+E16+E17+E18</f>
        <v>776</v>
      </c>
      <c r="F20" s="51">
        <f>F12+F13+F14+F15+F16+F17+F18-0.01</f>
        <v>145.05000000000004</v>
      </c>
      <c r="G20" s="51">
        <f t="shared" ref="G20:I20" si="1">G12+G13+G14+G15+G16+G17+G18</f>
        <v>779.5089999999999</v>
      </c>
      <c r="H20" s="51">
        <f>H12+H13+H14+H15+H16+H17+H18</f>
        <v>27.151000000000003</v>
      </c>
      <c r="I20" s="51">
        <f t="shared" si="1"/>
        <v>29.171000000000003</v>
      </c>
      <c r="J20" s="51">
        <f>J12+J13+J14+J15+J16+J17+J18+0.01</f>
        <v>102.02399999999999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