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10" i="1"/>
  <c r="J13" i="1" l="1"/>
  <c r="I13" i="1"/>
  <c r="H13" i="1"/>
  <c r="G13" i="1"/>
  <c r="G12" i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<sst xmlns="http://schemas.openxmlformats.org/spreadsheetml/2006/main" count="53" uniqueCount="50">
  <si>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</si>
  <si>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</si>
  <si>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</si>
  <si>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</si>
  <si>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</si>
  <si>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</si>
  <si>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</si>
  <si>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</si>
  <si>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</si>
  <si>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</si>
  <si>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</si>
  <si>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</si>
  <si>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</si>
  <si>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</si>
  <si>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</si>
  <si>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</si>
  <si>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</si>
  <si>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</si>
  <si>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</si>
  <si>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</si>
  <si>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</si>
  <si>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</si>
  <si>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</si>
  <si>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</si>
  <si>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</si>
  <si>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</si>
  <si>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</si>
  <si>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</si>
  <si>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</si>
  <si>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</si>
  <si>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</si>
  <si>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</si>
  <si>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</si>
  <si>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</si>
  <si>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</si>
  <si>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</si>
  <si>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</si>
  <si>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</si>
  <si>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</si>
  <si>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</si>
  <si>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</si>
  <si>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</si>
  <si>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</si>
  <si>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</si>
  <si>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</si>
  <si>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</si>
  <si>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</si>
  <si>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Салат из свежей капусты с огурцом, растительным маслом и зеленью</t>
  </si>
  <si>
    <t>Яблоки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</si>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</sst>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49</v>
      </c>
      <c r="C1" s="66"/>
      <c r="D1" s="67"/>
      <c r="E1" t="s">
        <v>19</v>
      </c>
      <c r="F1" s="6"/>
      <c r="I1" t="s">
        <v>1</v>
      </c>
      <c r="J1" s="64">
        <v>46118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 x14ac:dyDescent="0.35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38.840000000000003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6" x14ac:dyDescent="0.3">
      <c r="A5" s="68"/>
      <c r="B5" s="63" t="s">
        <v>45</v>
      </c>
      <c r="C5" s="17" t="s">
        <v>22</v>
      </c>
      <c r="D5" s="44" t="s">
        <v>48</v>
      </c>
      <c r="E5" s="33">
        <v>160</v>
      </c>
      <c r="F5" s="38">
        <v>30.83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6" x14ac:dyDescent="0.3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22.34</v>
      </c>
      <c r="G6" s="39">
        <v>99</v>
      </c>
      <c r="H6" s="35">
        <v>3.1</v>
      </c>
      <c r="I6" s="35">
        <v>3.2</v>
      </c>
      <c r="J6" s="35">
        <v>14.4</v>
      </c>
    </row>
    <row r="7" spans="1:10" ht="15.6" x14ac:dyDescent="0.3">
      <c r="A7" s="68"/>
      <c r="B7" s="62" t="s">
        <v>44</v>
      </c>
      <c r="C7" s="17">
        <v>44240</v>
      </c>
      <c r="D7" s="19" t="s">
        <v>26</v>
      </c>
      <c r="E7" s="33">
        <v>50</v>
      </c>
      <c r="F7" s="38">
        <v>34.44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2" thickBot="1" x14ac:dyDescent="0.35">
      <c r="A8" s="68"/>
      <c r="B8" s="9" t="s">
        <v>27</v>
      </c>
      <c r="C8" s="17" t="s">
        <v>23</v>
      </c>
      <c r="D8" s="50" t="s">
        <v>42</v>
      </c>
      <c r="E8" s="33">
        <v>40</v>
      </c>
      <c r="F8" s="37">
        <v>3.94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6" x14ac:dyDescent="0.3">
      <c r="A9" s="68"/>
      <c r="B9" s="51"/>
      <c r="C9" s="49">
        <v>44202</v>
      </c>
      <c r="D9" s="50" t="s">
        <v>43</v>
      </c>
      <c r="E9" s="32">
        <v>40</v>
      </c>
      <c r="F9" s="32">
        <v>17.440000000000001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6" x14ac:dyDescent="0.3">
      <c r="A10" s="1" t="s">
        <v>13</v>
      </c>
      <c r="B10" s="52"/>
      <c r="C10" s="53"/>
      <c r="D10" s="54"/>
      <c r="E10" s="55">
        <f t="shared" ref="E10:J10" si="0">SUM(E4:E9)</f>
        <v>720</v>
      </c>
      <c r="F10" s="55">
        <f>SUM(F4:F9)-0.01</f>
        <v>147.82000000000002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" thickBot="1" x14ac:dyDescent="0.35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2" x14ac:dyDescent="0.3">
      <c r="A12" s="69" t="s">
        <v>14</v>
      </c>
      <c r="B12" s="14" t="s">
        <v>15</v>
      </c>
      <c r="C12" s="24" t="s">
        <v>30</v>
      </c>
      <c r="D12" s="45" t="s">
        <v>47</v>
      </c>
      <c r="E12" s="26">
        <v>100</v>
      </c>
      <c r="F12" s="42">
        <v>29.09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2" x14ac:dyDescent="0.3">
      <c r="A13" s="70"/>
      <c r="B13" s="8" t="s">
        <v>16</v>
      </c>
      <c r="C13" s="24" t="s">
        <v>31</v>
      </c>
      <c r="D13" s="46" t="s">
        <v>46</v>
      </c>
      <c r="E13" s="26">
        <v>250</v>
      </c>
      <c r="F13" s="42">
        <v>37.119999999999997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6" x14ac:dyDescent="0.3">
      <c r="A14" s="70"/>
      <c r="B14" s="8" t="s">
        <v>36</v>
      </c>
      <c r="C14" s="43" t="s">
        <v>37</v>
      </c>
      <c r="D14" s="44" t="s">
        <v>38</v>
      </c>
      <c r="E14" s="39">
        <v>34</v>
      </c>
      <c r="F14" s="42">
        <v>4.3499999999999996</v>
      </c>
      <c r="G14" s="39">
        <f>E14*51.4/20</f>
        <v>87.38</v>
      </c>
      <c r="H14" s="39">
        <f>E14*3.85/45</f>
        <v>2.9088888888888889</v>
      </c>
      <c r="I14" s="39">
        <f>E14*0.38/45</f>
        <v>0.28711111111111109</v>
      </c>
      <c r="J14" s="39">
        <f>E14*24.19/45</f>
        <v>18.276888888888891</v>
      </c>
    </row>
    <row r="15" spans="1:10" ht="15.6" x14ac:dyDescent="0.3">
      <c r="A15" s="70"/>
      <c r="B15" s="8" t="s">
        <v>32</v>
      </c>
      <c r="C15" s="24" t="s">
        <v>33</v>
      </c>
      <c r="D15" s="47" t="s">
        <v>39</v>
      </c>
      <c r="E15" s="26">
        <v>100</v>
      </c>
      <c r="F15" s="42">
        <v>68.64</v>
      </c>
      <c r="G15" s="30">
        <f>E15*186.3/90</f>
        <v>207</v>
      </c>
      <c r="H15" s="27">
        <f>E15*13.32/90</f>
        <v>14.8</v>
      </c>
      <c r="I15" s="27">
        <f>E15*11.16/90</f>
        <v>12.4</v>
      </c>
      <c r="J15" s="27">
        <f>E15*8.19/90</f>
        <v>9.1</v>
      </c>
    </row>
    <row r="16" spans="1:10" ht="15.6" x14ac:dyDescent="0.3">
      <c r="A16" s="70"/>
      <c r="B16" s="8" t="s">
        <v>17</v>
      </c>
      <c r="C16" s="25" t="s">
        <v>34</v>
      </c>
      <c r="D16" s="21" t="s">
        <v>40</v>
      </c>
      <c r="E16" s="26">
        <v>200</v>
      </c>
      <c r="F16" s="42">
        <v>12.48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6" x14ac:dyDescent="0.3">
      <c r="A17" s="70"/>
      <c r="B17" s="8" t="s">
        <v>18</v>
      </c>
      <c r="C17" s="24" t="s">
        <v>35</v>
      </c>
      <c r="D17" s="48" t="s">
        <v>41</v>
      </c>
      <c r="E17" s="26">
        <v>200</v>
      </c>
      <c r="F17" s="42">
        <v>12.42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6" x14ac:dyDescent="0.3">
      <c r="A18" s="70"/>
      <c r="B18" s="8" t="s">
        <v>27</v>
      </c>
      <c r="C18" s="25" t="s">
        <v>23</v>
      </c>
      <c r="D18" s="50" t="s">
        <v>42</v>
      </c>
      <c r="E18" s="39">
        <v>30</v>
      </c>
      <c r="F18" s="42">
        <v>2.95</v>
      </c>
      <c r="G18" s="39">
        <f>E18*68.97/30</f>
        <v>68.97</v>
      </c>
      <c r="H18" s="39">
        <f>E18*1.68/30</f>
        <v>1.68</v>
      </c>
      <c r="I18" s="39">
        <f>E18*0.33/30</f>
        <v>0.33</v>
      </c>
      <c r="J18" s="39">
        <f>E18*14.82/30</f>
        <v>14.82</v>
      </c>
    </row>
    <row r="19" spans="1:10" ht="15.6" x14ac:dyDescent="0.3">
      <c r="A19" s="70"/>
      <c r="B19" s="22"/>
      <c r="C19" s="22"/>
      <c r="D19" s="23"/>
      <c r="E19" s="41">
        <f t="shared" ref="E19:I19" si="1">SUM(E12:E18)</f>
        <v>914</v>
      </c>
      <c r="F19" s="41">
        <f>SUM(F12:F18)</f>
        <v>167.04999999999995</v>
      </c>
      <c r="G19" s="41">
        <f t="shared" si="1"/>
        <v>1005.95</v>
      </c>
      <c r="H19" s="41">
        <f t="shared" si="1"/>
        <v>36.828888888888891</v>
      </c>
      <c r="I19" s="41">
        <f t="shared" si="1"/>
        <v>34.337111111111113</v>
      </c>
      <c r="J19" s="41">
        <f>SUM(J12:J18)</f>
        <v>137.48022222222221</v>
      </c>
    </row>
    <row r="20" spans="1:10" ht="16.2" thickBot="1" x14ac:dyDescent="0.35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 E10 G10:J10 G19: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