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 l="1"/>
  <c r="H16" i="1" l="1"/>
  <c r="G14" i="1" l="1"/>
  <c r="J14" i="1"/>
  <c r="I14" i="1"/>
  <c r="H14" i="1"/>
  <c r="J10" i="1" l="1"/>
  <c r="I10" i="1"/>
  <c r="H10" i="1"/>
  <c r="G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G20" i="1" s="1"/>
  <c r="I13" i="1"/>
  <c r="H13" i="1"/>
  <c r="G13" i="1"/>
  <c r="J7" i="1"/>
  <c r="I7" i="1"/>
  <c r="H7" i="1"/>
  <c r="G7" i="1"/>
  <c r="J4" i="1"/>
  <c r="I4" i="1"/>
  <c r="G4" i="1"/>
  <c r="E20" i="1"/>
  <c r="H20" i="1" l="1"/>
  <c r="J20" i="1"/>
  <c r="I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<sst xmlns="http://schemas.openxmlformats.org/spreadsheetml/2006/main" count="53" uniqueCount="48">
  <si>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</si>
  <si>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</si>
  <si>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</si>
  <si>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</si>
  <si>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</si>
  <si>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</si>
  <si>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</si>
  <si>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</si>
  <si>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</si>
  <si>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</si>
  <si>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</si>
  <si>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</si>
  <si>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</si>
  <si>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</si>
  <si>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</si>
  <si>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</si>
  <si>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</si>
  <si>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</si>
  <si>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</si>
  <si>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</si>
  <si>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</si>
  <si>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</si>
  <si>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</si>
  <si>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</si>
  <si>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</si>
  <si>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</si>
  <si>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</si>
  <si>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</si>
  <si>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</si>
  <si>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</si>
  <si>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</si>
  <si>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</si>
  <si>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</si>
  <si>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</si>
  <si>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</si>
  <si>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</si>
  <si>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</si>
  <si>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</si>
  <si>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</si>
  <si>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</si>
  <si>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</si>
  <si>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</si>
  <si>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</si>
  <si>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</si>
  <si>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Хлеб пшеничный витаминизированный</t>
  </si>
  <si>
    <t>фрукт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</si>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</sst>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7" fillId="0" borderId="15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3" fillId="0" borderId="1" xfId="5" applyFont="1" applyBorder="1"/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47</v>
      </c>
      <c r="C1" s="68"/>
      <c r="D1" s="69"/>
      <c r="E1" t="s">
        <v>19</v>
      </c>
      <c r="F1" s="10"/>
      <c r="I1" t="s">
        <v>1</v>
      </c>
      <c r="J1" s="9">
        <v>46125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70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33.229999999999997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6" x14ac:dyDescent="0.3">
      <c r="A5" s="70"/>
      <c r="B5" s="66" t="s">
        <v>45</v>
      </c>
      <c r="C5" s="28" t="s">
        <v>22</v>
      </c>
      <c r="D5" s="59" t="s">
        <v>46</v>
      </c>
      <c r="E5" s="48">
        <v>100</v>
      </c>
      <c r="F5" s="53">
        <v>28.36</v>
      </c>
      <c r="G5" s="56">
        <v>49</v>
      </c>
      <c r="H5" s="51">
        <v>0.4</v>
      </c>
      <c r="I5" s="51">
        <v>0.4</v>
      </c>
      <c r="J5" s="51">
        <v>10.95</v>
      </c>
    </row>
    <row r="6" spans="1:10" ht="15.6" x14ac:dyDescent="0.3">
      <c r="A6" s="70"/>
      <c r="B6" s="14" t="s">
        <v>12</v>
      </c>
      <c r="C6" s="28" t="s">
        <v>26</v>
      </c>
      <c r="D6" s="31" t="s">
        <v>28</v>
      </c>
      <c r="E6" s="48">
        <v>200</v>
      </c>
      <c r="F6" s="53">
        <v>22.38</v>
      </c>
      <c r="G6" s="55">
        <v>99</v>
      </c>
      <c r="H6" s="50">
        <v>3.1</v>
      </c>
      <c r="I6" s="50">
        <v>3.2</v>
      </c>
      <c r="J6" s="50">
        <v>14.4</v>
      </c>
    </row>
    <row r="7" spans="1:10" ht="15.6" x14ac:dyDescent="0.3">
      <c r="A7" s="70"/>
      <c r="B7" s="64" t="s">
        <v>31</v>
      </c>
      <c r="C7" s="28">
        <v>44240</v>
      </c>
      <c r="D7" s="30" t="s">
        <v>29</v>
      </c>
      <c r="E7" s="48">
        <v>60</v>
      </c>
      <c r="F7" s="53">
        <v>41.33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2" thickBot="1" x14ac:dyDescent="0.35">
      <c r="A8" s="70"/>
      <c r="B8" s="15" t="s">
        <v>30</v>
      </c>
      <c r="C8" s="28" t="s">
        <v>23</v>
      </c>
      <c r="D8" s="61" t="s">
        <v>39</v>
      </c>
      <c r="E8" s="48">
        <v>50</v>
      </c>
      <c r="F8" s="52">
        <v>4.92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2" thickBot="1" x14ac:dyDescent="0.35">
      <c r="A9" s="70"/>
      <c r="B9" s="60"/>
      <c r="C9" s="40">
        <v>44202</v>
      </c>
      <c r="D9" s="61" t="s">
        <v>40</v>
      </c>
      <c r="E9" s="55">
        <v>40</v>
      </c>
      <c r="F9" s="55">
        <v>17.600000000000001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6" x14ac:dyDescent="0.3">
      <c r="A10" s="70"/>
      <c r="B10" s="32"/>
      <c r="C10" s="28"/>
      <c r="D10" s="31"/>
      <c r="E10" s="54">
        <f t="shared" ref="E10:J10" si="0">SUM(E4:E9)</f>
        <v>650</v>
      </c>
      <c r="F10" s="54">
        <f>SUM(F4:F9)</f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3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" thickBot="1" x14ac:dyDescent="0.35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2" x14ac:dyDescent="0.3">
      <c r="A13" s="1" t="s">
        <v>14</v>
      </c>
      <c r="B13" s="24" t="s">
        <v>15</v>
      </c>
      <c r="C13" s="39" t="s">
        <v>24</v>
      </c>
      <c r="D13" s="62" t="s">
        <v>41</v>
      </c>
      <c r="E13" s="41">
        <v>100</v>
      </c>
      <c r="F13" s="58">
        <v>27.55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2" x14ac:dyDescent="0.3">
      <c r="A14" s="1"/>
      <c r="B14" s="14" t="s">
        <v>16</v>
      </c>
      <c r="C14" s="39" t="s">
        <v>32</v>
      </c>
      <c r="D14" s="63" t="s">
        <v>42</v>
      </c>
      <c r="E14" s="41">
        <v>250</v>
      </c>
      <c r="F14" s="58">
        <v>17.8</v>
      </c>
      <c r="G14" s="47">
        <f>E14*181.85/250</f>
        <v>181.85</v>
      </c>
      <c r="H14" s="44">
        <f>E14*7.4/250</f>
        <v>7.4</v>
      </c>
      <c r="I14" s="44">
        <f>E14*7.33/250</f>
        <v>7.33</v>
      </c>
      <c r="J14" s="44">
        <f>E14*21.35/250</f>
        <v>21.35</v>
      </c>
    </row>
    <row r="15" spans="1:10" ht="15.6" x14ac:dyDescent="0.3">
      <c r="A15" s="1"/>
      <c r="B15" s="65" t="s">
        <v>43</v>
      </c>
      <c r="C15" s="39" t="s">
        <v>33</v>
      </c>
      <c r="D15" s="34" t="s">
        <v>36</v>
      </c>
      <c r="E15" s="41">
        <v>100</v>
      </c>
      <c r="F15" s="58">
        <v>86.47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6" x14ac:dyDescent="0.3">
      <c r="A16" s="1"/>
      <c r="B16" s="14" t="s">
        <v>17</v>
      </c>
      <c r="C16" s="40" t="s">
        <v>34</v>
      </c>
      <c r="D16" s="36" t="s">
        <v>37</v>
      </c>
      <c r="E16" s="41">
        <v>180</v>
      </c>
      <c r="F16" s="58">
        <v>11.89</v>
      </c>
      <c r="G16" s="46">
        <f>E16*177.75/150</f>
        <v>213.3</v>
      </c>
      <c r="H16" s="43">
        <f>E16*5.33/150-0.01</f>
        <v>6.3860000000000001</v>
      </c>
      <c r="I16" s="43">
        <f>E16*3/150</f>
        <v>3.6</v>
      </c>
      <c r="J16" s="43">
        <f>E16*32.4/150</f>
        <v>38.880000000000003</v>
      </c>
    </row>
    <row r="17" spans="1:10" ht="15.6" x14ac:dyDescent="0.3">
      <c r="A17" s="1"/>
      <c r="B17" s="14" t="s">
        <v>18</v>
      </c>
      <c r="C17" s="39" t="s">
        <v>35</v>
      </c>
      <c r="D17" s="35" t="s">
        <v>38</v>
      </c>
      <c r="E17" s="41">
        <v>200</v>
      </c>
      <c r="F17" s="58">
        <v>17.18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6" x14ac:dyDescent="0.3">
      <c r="A18" s="1"/>
      <c r="B18" s="14" t="s">
        <v>31</v>
      </c>
      <c r="C18" s="40" t="s">
        <v>22</v>
      </c>
      <c r="D18" s="59" t="s">
        <v>44</v>
      </c>
      <c r="E18" s="41">
        <v>30</v>
      </c>
      <c r="F18" s="58">
        <v>3.21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6" x14ac:dyDescent="0.3">
      <c r="A19" s="1"/>
      <c r="B19" s="14" t="s">
        <v>30</v>
      </c>
      <c r="C19" s="40" t="s">
        <v>23</v>
      </c>
      <c r="D19" s="61" t="s">
        <v>39</v>
      </c>
      <c r="E19" s="55">
        <v>30</v>
      </c>
      <c r="F19" s="58">
        <v>2.95</v>
      </c>
      <c r="G19" s="55">
        <f>E19*68.97/30</f>
        <v>68.97</v>
      </c>
      <c r="H19" s="55">
        <f>E19*1.68/30</f>
        <v>1.68</v>
      </c>
      <c r="I19" s="55">
        <f>E19*0.33/30</f>
        <v>0.33</v>
      </c>
      <c r="J19" s="55">
        <f>E19*14.82/30</f>
        <v>14.82</v>
      </c>
    </row>
    <row r="20" spans="1:10" ht="15.6" x14ac:dyDescent="0.3">
      <c r="A20" s="1"/>
      <c r="B20" s="37"/>
      <c r="C20" s="37"/>
      <c r="D20" s="38"/>
      <c r="E20" s="57">
        <f>E13+E14+E15+E16+E17+E18+E19</f>
        <v>890</v>
      </c>
      <c r="F20" s="57">
        <f>F13+F14+F15+F16+F17+F18+F19</f>
        <v>167.04999999999998</v>
      </c>
      <c r="G20" s="57">
        <f>G13+G14+G15+G16+G17+G18+G19</f>
        <v>1028.9488888888889</v>
      </c>
      <c r="H20" s="57">
        <f>H13+H14+H15+H16+H17+H18+H19</f>
        <v>34.835999999999999</v>
      </c>
      <c r="I20" s="57">
        <f t="shared" ref="I20:J20" si="1">I13+I14+I15+I16+I17+I18+I19</f>
        <v>41.16</v>
      </c>
      <c r="J20" s="57">
        <f t="shared" si="1"/>
        <v>129.44</v>
      </c>
    </row>
    <row r="21" spans="1:10" ht="15" thickBot="1" x14ac:dyDescent="0.35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