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10" i="1" l="1"/>
  <c r="G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<sst xmlns="http://schemas.openxmlformats.org/spreadsheetml/2006/main" count="54" uniqueCount="45">
  <si>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</si>
  <si>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</si>
  <si>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</si>
  <si>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</si>
  <si>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</si>
  <si>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</si>
  <si>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</si>
  <si>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</si>
  <si>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</si>
  <si>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</si>
  <si>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</si>
  <si>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</si>
  <si>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</si>
  <si>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</si>
  <si>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</si>
  <si>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</si>
  <si>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</si>
  <si>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</si>
  <si>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</si>
  <si>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</si>
  <si>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</si>
  <si>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</si>
  <si>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</si>
  <si>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</si>
  <si>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</si>
  <si>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</si>
  <si>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</si>
  <si>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</si>
  <si>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</si>
  <si>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</si>
  <si>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</si>
  <si>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</si>
  <si>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</si>
  <si>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</si>
  <si>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</si>
  <si>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</si>
  <si>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</si>
  <si>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</si>
  <si>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</si>
  <si>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</si>
  <si>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</si>
  <si>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</si>
  <si>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44236</t>
  </si>
  <si>
    <t>Мясо кур отварное в соусе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</si>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</sst>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44</v>
      </c>
      <c r="C1" s="57"/>
      <c r="D1" s="58"/>
      <c r="E1" t="s">
        <v>18</v>
      </c>
      <c r="F1" s="4"/>
      <c r="I1" t="s">
        <v>1</v>
      </c>
      <c r="J1" s="39">
        <v>46169</v>
      </c>
    </row>
    <row r="2" spans="1:11" ht="7.5" customHeight="1" thickBot="1" x14ac:dyDescent="0.35"/>
    <row r="3" spans="1:11" x14ac:dyDescent="0.3">
      <c r="A3" s="41" t="s">
        <v>2</v>
      </c>
      <c r="B3" s="42" t="s">
        <v>3</v>
      </c>
      <c r="C3" s="43" t="s">
        <v>19</v>
      </c>
      <c r="D3" s="42" t="s">
        <v>4</v>
      </c>
      <c r="E3" s="42" t="s">
        <v>20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1" ht="15.6" x14ac:dyDescent="0.3">
      <c r="A4" s="59" t="s">
        <v>10</v>
      </c>
      <c r="B4" s="7" t="s">
        <v>21</v>
      </c>
      <c r="C4" s="22" t="s">
        <v>42</v>
      </c>
      <c r="D4" s="21" t="s">
        <v>43</v>
      </c>
      <c r="E4" s="24">
        <v>100</v>
      </c>
      <c r="F4" s="29">
        <v>66.02</v>
      </c>
      <c r="G4" s="29">
        <v>200</v>
      </c>
      <c r="H4" s="24">
        <v>11.6</v>
      </c>
      <c r="I4" s="24">
        <v>12.1</v>
      </c>
      <c r="J4" s="45">
        <v>11.2</v>
      </c>
    </row>
    <row r="5" spans="1:11" ht="15.6" x14ac:dyDescent="0.3">
      <c r="A5" s="59"/>
      <c r="B5" s="7" t="s">
        <v>16</v>
      </c>
      <c r="C5" s="22" t="s">
        <v>24</v>
      </c>
      <c r="D5" s="20" t="s">
        <v>26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5">
        <f>E5*32.4/150</f>
        <v>32.4</v>
      </c>
    </row>
    <row r="6" spans="1:11" ht="15.6" x14ac:dyDescent="0.3">
      <c r="A6" s="59"/>
      <c r="B6" s="7" t="s">
        <v>11</v>
      </c>
      <c r="C6" s="22" t="s">
        <v>30</v>
      </c>
      <c r="D6" s="31" t="s">
        <v>31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6">
        <v>22.8</v>
      </c>
    </row>
    <row r="7" spans="1:11" ht="15.6" x14ac:dyDescent="0.3">
      <c r="A7" s="59"/>
      <c r="B7" s="36" t="s">
        <v>28</v>
      </c>
      <c r="C7" s="22" t="s">
        <v>25</v>
      </c>
      <c r="D7" s="30" t="s">
        <v>36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6">
        <f>E7*14.49/30</f>
        <v>14.49</v>
      </c>
    </row>
    <row r="8" spans="1:11" ht="15.6" x14ac:dyDescent="0.3">
      <c r="A8" s="59"/>
      <c r="B8" s="7" t="s">
        <v>27</v>
      </c>
      <c r="C8" s="22" t="s">
        <v>25</v>
      </c>
      <c r="D8" s="32" t="s">
        <v>32</v>
      </c>
      <c r="E8" s="24">
        <v>34</v>
      </c>
      <c r="F8" s="28">
        <v>3.35</v>
      </c>
      <c r="G8" s="28">
        <f>E8*68.97/30</f>
        <v>78.165999999999997</v>
      </c>
      <c r="H8" s="25">
        <f>E8*1.68/30</f>
        <v>1.9039999999999999</v>
      </c>
      <c r="I8" s="25">
        <f>E8*0.33/30</f>
        <v>0.374</v>
      </c>
      <c r="J8" s="46">
        <f>E8*14.82/30</f>
        <v>16.795999999999999</v>
      </c>
    </row>
    <row r="9" spans="1:11" ht="31.2" x14ac:dyDescent="0.3">
      <c r="A9" s="59"/>
      <c r="B9" s="47"/>
      <c r="C9" s="22" t="s">
        <v>39</v>
      </c>
      <c r="D9" s="35" t="s">
        <v>40</v>
      </c>
      <c r="E9" s="24">
        <v>36</v>
      </c>
      <c r="F9" s="28">
        <v>19.11</v>
      </c>
      <c r="G9" s="28">
        <f>E9*82/100</f>
        <v>29.52</v>
      </c>
      <c r="H9" s="40">
        <f>E9*1.3/100</f>
        <v>0.46800000000000003</v>
      </c>
      <c r="I9" s="40">
        <f>E9*6.1/100</f>
        <v>2.1959999999999997</v>
      </c>
      <c r="J9" s="48">
        <f>E9*4.1/100</f>
        <v>1.476</v>
      </c>
    </row>
    <row r="10" spans="1:11" ht="15.6" x14ac:dyDescent="0.3">
      <c r="A10" s="59"/>
      <c r="B10" s="49"/>
      <c r="C10" s="19"/>
      <c r="D10" s="12"/>
      <c r="E10" s="23">
        <f>E4+E5+E6+E7+E8+E9</f>
        <v>550</v>
      </c>
      <c r="F10" s="23">
        <f>F4+F5+F6+F7+F8+F9</f>
        <v>125.03999999999998</v>
      </c>
      <c r="G10" s="23">
        <f t="shared" ref="G10:J10" si="0">G4+G5+G6+G7+G8+G9</f>
        <v>690.57600000000002</v>
      </c>
      <c r="H10" s="23">
        <f>H4+H5+H6+H7+H8+H9</f>
        <v>25.272000000000002</v>
      </c>
      <c r="I10" s="23">
        <f t="shared" si="0"/>
        <v>21.269999999999996</v>
      </c>
      <c r="J10" s="50">
        <f t="shared" si="0"/>
        <v>99.161999999999978</v>
      </c>
    </row>
    <row r="11" spans="1:11" x14ac:dyDescent="0.3">
      <c r="A11" s="51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6" x14ac:dyDescent="0.3">
      <c r="A12" s="51"/>
      <c r="B12" s="52"/>
      <c r="C12" s="37"/>
      <c r="D12" s="15"/>
      <c r="E12" s="9"/>
      <c r="F12" s="10"/>
      <c r="G12" s="9"/>
      <c r="H12" s="9"/>
      <c r="I12" s="9"/>
      <c r="J12" s="11"/>
    </row>
    <row r="13" spans="1:11" ht="31.2" x14ac:dyDescent="0.3">
      <c r="A13" s="51" t="s">
        <v>13</v>
      </c>
      <c r="B13" s="7" t="s">
        <v>14</v>
      </c>
      <c r="C13" s="22" t="s">
        <v>29</v>
      </c>
      <c r="D13" s="31" t="s">
        <v>33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3">
        <f>E13*25.26/60</f>
        <v>27.365000000000002</v>
      </c>
      <c r="K13" s="16"/>
    </row>
    <row r="14" spans="1:11" ht="31.2" x14ac:dyDescent="0.3">
      <c r="A14" s="51"/>
      <c r="B14" s="7" t="s">
        <v>15</v>
      </c>
      <c r="C14" s="22" t="s">
        <v>37</v>
      </c>
      <c r="D14" s="33" t="s">
        <v>34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3">
        <f>E14*6.68/200</f>
        <v>6.68</v>
      </c>
      <c r="K14" s="17"/>
    </row>
    <row r="15" spans="1:11" ht="15.6" x14ac:dyDescent="0.3">
      <c r="A15" s="51"/>
      <c r="B15" s="7" t="s">
        <v>21</v>
      </c>
      <c r="C15" s="22" t="s">
        <v>38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4">
        <f>E15*14.6/100</f>
        <v>13.14</v>
      </c>
      <c r="K15" s="17"/>
    </row>
    <row r="16" spans="1:11" ht="15.6" x14ac:dyDescent="0.3">
      <c r="A16" s="51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3">
        <f>E16*15.87/200</f>
        <v>11.9025</v>
      </c>
      <c r="K16" s="17"/>
    </row>
    <row r="17" spans="1:11" ht="15.6" x14ac:dyDescent="0.3">
      <c r="A17" s="51"/>
      <c r="B17" s="7" t="s">
        <v>17</v>
      </c>
      <c r="C17" s="22" t="s">
        <v>41</v>
      </c>
      <c r="D17" s="34" t="s">
        <v>35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3">
        <v>12</v>
      </c>
      <c r="K17" s="17"/>
    </row>
    <row r="18" spans="1:11" ht="15.6" x14ac:dyDescent="0.3">
      <c r="A18" s="51"/>
      <c r="B18" s="7" t="s">
        <v>28</v>
      </c>
      <c r="C18" s="22" t="s">
        <v>25</v>
      </c>
      <c r="D18" s="30" t="s">
        <v>36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6">
        <f>E18*14.49/30</f>
        <v>19.32</v>
      </c>
      <c r="K18" s="17"/>
    </row>
    <row r="19" spans="1:11" ht="15.6" x14ac:dyDescent="0.3">
      <c r="A19" s="51"/>
      <c r="B19" s="14" t="s">
        <v>27</v>
      </c>
      <c r="C19" s="22" t="s">
        <v>25</v>
      </c>
      <c r="D19" s="32" t="s">
        <v>32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6">
        <f>E19*14.82/30</f>
        <v>15.808</v>
      </c>
      <c r="K19" s="17"/>
    </row>
    <row r="20" spans="1:11" ht="15.6" x14ac:dyDescent="0.3">
      <c r="A20" s="51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50">
        <f t="shared" si="1"/>
        <v>106.21549999999999</v>
      </c>
    </row>
    <row r="21" spans="1:11" ht="15" thickBot="1" x14ac:dyDescent="0.35">
      <c r="A21" s="55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2026-05-23T10:16:30Z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